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601" activeTab="0"/>
  </bookViews>
  <sheets>
    <sheet name="Undergraduate" sheetId="1" r:id="rId1"/>
    <sheet name="Graduate" sheetId="2" r:id="rId2"/>
    <sheet name="UnderGrad Satellite" sheetId="3" r:id="rId3"/>
    <sheet name="2000 Year" sheetId="4" r:id="rId4"/>
  </sheets>
  <definedNames/>
  <calcPr fullCalcOnLoad="1"/>
</workbook>
</file>

<file path=xl/sharedStrings.xml><?xml version="1.0" encoding="utf-8"?>
<sst xmlns="http://schemas.openxmlformats.org/spreadsheetml/2006/main" count="204" uniqueCount="74">
  <si>
    <t>0AG/FY</t>
  </si>
  <si>
    <t>1-2AG/FY</t>
  </si>
  <si>
    <t>3-4AG/FY</t>
  </si>
  <si>
    <t>6AG/FY</t>
  </si>
  <si>
    <t>Total</t>
  </si>
  <si>
    <t>Female</t>
  </si>
  <si>
    <t>Male</t>
  </si>
  <si>
    <t>Minority Female</t>
  </si>
  <si>
    <t>Minority Male</t>
  </si>
  <si>
    <t>ABE</t>
  </si>
  <si>
    <t>AEC</t>
  </si>
  <si>
    <t>AL</t>
  </si>
  <si>
    <t>AOM</t>
  </si>
  <si>
    <t>BTY</t>
  </si>
  <si>
    <t>EY</t>
  </si>
  <si>
    <t>FAS</t>
  </si>
  <si>
    <t>FRC</t>
  </si>
  <si>
    <t>FRE</t>
  </si>
  <si>
    <t>FS</t>
  </si>
  <si>
    <t>FYC</t>
  </si>
  <si>
    <t>HOS</t>
  </si>
  <si>
    <t>HRD</t>
  </si>
  <si>
    <t>IS</t>
  </si>
  <si>
    <t>MCB</t>
  </si>
  <si>
    <t>PKS</t>
  </si>
  <si>
    <t>PLS</t>
  </si>
  <si>
    <t>RCN</t>
  </si>
  <si>
    <t>SLS</t>
  </si>
  <si>
    <t>STS</t>
  </si>
  <si>
    <t>UND</t>
  </si>
  <si>
    <t>WIE</t>
  </si>
  <si>
    <t>Major</t>
  </si>
  <si>
    <t>Subtotal</t>
  </si>
  <si>
    <t>Intern. Female</t>
  </si>
  <si>
    <t>Intern. Male</t>
  </si>
  <si>
    <t>% Change In Total **</t>
  </si>
  <si>
    <t>Ft. Laud*</t>
  </si>
  <si>
    <t>Ft. Pierce*</t>
  </si>
  <si>
    <t>Milton*</t>
  </si>
  <si>
    <t>Undergraduate</t>
  </si>
  <si>
    <t>Graduate</t>
  </si>
  <si>
    <t>AY</t>
  </si>
  <si>
    <t>PMB</t>
  </si>
  <si>
    <t>PT</t>
  </si>
  <si>
    <t>DPM</t>
  </si>
  <si>
    <t>----------</t>
  </si>
  <si>
    <t>7AG/FY</t>
  </si>
  <si>
    <t>8AG/FY</t>
  </si>
  <si>
    <t>9AG/FY</t>
  </si>
  <si>
    <t xml:space="preserve">Minority Female </t>
  </si>
  <si>
    <t>Intern FeMale</t>
  </si>
  <si>
    <t xml:space="preserve">Intern Male </t>
  </si>
  <si>
    <t>% Change In Total**</t>
  </si>
  <si>
    <t>Apopka</t>
  </si>
  <si>
    <t>Homestead</t>
  </si>
  <si>
    <t>Milton</t>
  </si>
  <si>
    <t>ALD</t>
  </si>
  <si>
    <t>DP</t>
  </si>
  <si>
    <t>HS</t>
  </si>
  <si>
    <t>HSE</t>
  </si>
  <si>
    <t>College of Agricultural and Life Sciences</t>
  </si>
  <si>
    <t>Undergraduate Enrollment Fall 2001</t>
  </si>
  <si>
    <t>---------</t>
  </si>
  <si>
    <t>Graduate Enrollment Fall 2001</t>
  </si>
  <si>
    <t>5AG/FY</t>
  </si>
  <si>
    <t>Minority</t>
  </si>
  <si>
    <t>Intern.</t>
  </si>
  <si>
    <t>Ft. Lauderdale</t>
  </si>
  <si>
    <t>Ft. Pierce</t>
  </si>
  <si>
    <t>Masters of Agriculture</t>
  </si>
  <si>
    <t>Undergraduate Satellite Program Enrollment Fall 2001</t>
  </si>
  <si>
    <t>Graduate Satellite Program Enrollment Fall 2001</t>
  </si>
  <si>
    <t>Satellite Program</t>
  </si>
  <si>
    <t>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</si>
</sst>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23" applyFont="1" applyFill="1" applyBorder="1" applyAlignment="1">
      <alignment horizontal="left" wrapText="1"/>
      <protection/>
    </xf>
    <xf numFmtId="0" fontId="2" fillId="2" borderId="2" xfId="23" applyFont="1" applyFill="1" applyBorder="1" applyAlignment="1">
      <alignment horizontal="left" wrapText="1"/>
      <protection/>
    </xf>
    <xf numFmtId="0" fontId="2" fillId="2" borderId="2" xfId="23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3" borderId="2" xfId="0" applyFont="1" applyFill="1" applyBorder="1" applyAlignment="1">
      <alignment/>
    </xf>
    <xf numFmtId="10" fontId="3" fillId="3" borderId="2" xfId="0" applyNumberFormat="1" applyFont="1" applyFill="1" applyBorder="1" applyAlignment="1">
      <alignment/>
    </xf>
    <xf numFmtId="10" fontId="3" fillId="3" borderId="2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2" xfId="0" applyNumberFormat="1" applyBorder="1" applyAlignment="1" quotePrefix="1">
      <alignment/>
    </xf>
    <xf numFmtId="0" fontId="3" fillId="3" borderId="2" xfId="0" applyNumberFormat="1" applyFont="1" applyFill="1" applyBorder="1" applyAlignment="1" quotePrefix="1">
      <alignment/>
    </xf>
    <xf numFmtId="0" fontId="1" fillId="0" borderId="3" xfId="23" applyFont="1" applyFill="1" applyBorder="1" applyAlignment="1">
      <alignment horizontal="left" wrapText="1"/>
      <protection/>
    </xf>
    <xf numFmtId="0" fontId="2" fillId="2" borderId="2" xfId="22" applyFont="1" applyFill="1" applyBorder="1" applyAlignment="1">
      <alignment horizontal="right" wrapText="1"/>
      <protection/>
    </xf>
    <xf numFmtId="0" fontId="1" fillId="0" borderId="3" xfId="22" applyFont="1" applyFill="1" applyBorder="1" applyAlignment="1">
      <alignment horizontal="left" wrapText="1"/>
      <protection/>
    </xf>
    <xf numFmtId="0" fontId="2" fillId="2" borderId="3" xfId="23" applyFont="1" applyFill="1" applyBorder="1" applyAlignment="1">
      <alignment horizontal="left" wrapText="1"/>
      <protection/>
    </xf>
    <xf numFmtId="0" fontId="0" fillId="0" borderId="0" xfId="17" applyAlignment="1">
      <alignment horizontal="center"/>
    </xf>
    <xf numFmtId="0" fontId="3" fillId="0" borderId="0" xfId="17" applyFont="1" applyAlignment="1">
      <alignment horizontal="center"/>
    </xf>
    <xf numFmtId="0" fontId="3" fillId="4" borderId="4" xfId="0" applyFont="1" applyFill="1" applyBorder="1" applyAlignment="1">
      <alignment/>
    </xf>
    <xf numFmtId="0" fontId="3" fillId="5" borderId="4" xfId="17" applyFont="1" applyFill="1" applyBorder="1" applyAlignment="1">
      <alignment horizontal="center"/>
    </xf>
    <xf numFmtId="0" fontId="3" fillId="4" borderId="5" xfId="0" applyFont="1" applyFill="1" applyBorder="1" applyAlignment="1">
      <alignment/>
    </xf>
    <xf numFmtId="0" fontId="3" fillId="5" borderId="5" xfId="17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17" applyFont="1" applyBorder="1" applyAlignment="1">
      <alignment/>
    </xf>
    <xf numFmtId="0" fontId="0" fillId="0" borderId="2" xfId="17" applyBorder="1" applyAlignment="1">
      <alignment horizontal="right"/>
    </xf>
    <xf numFmtId="0" fontId="3" fillId="5" borderId="2" xfId="17" applyFont="1" applyFill="1" applyBorder="1" applyAlignment="1">
      <alignment horizontal="right"/>
    </xf>
    <xf numFmtId="0" fontId="3" fillId="4" borderId="2" xfId="0" applyFont="1" applyFill="1" applyBorder="1" applyAlignment="1">
      <alignment/>
    </xf>
    <xf numFmtId="0" fontId="0" fillId="4" borderId="2" xfId="17" applyFill="1" applyBorder="1" applyAlignment="1">
      <alignment/>
    </xf>
    <xf numFmtId="0" fontId="0" fillId="4" borderId="2" xfId="17" applyFill="1" applyBorder="1" applyAlignment="1">
      <alignment horizontal="right"/>
    </xf>
    <xf numFmtId="0" fontId="0" fillId="4" borderId="2" xfId="17" applyFont="1" applyFill="1" applyBorder="1" applyAlignment="1">
      <alignment/>
    </xf>
    <xf numFmtId="0" fontId="3" fillId="5" borderId="2" xfId="17" applyFont="1" applyFill="1" applyBorder="1" applyAlignment="1">
      <alignment/>
    </xf>
    <xf numFmtId="3" fontId="0" fillId="0" borderId="0" xfId="17" applyAlignment="1">
      <alignment horizontal="center"/>
    </xf>
    <xf numFmtId="3" fontId="3" fillId="0" borderId="0" xfId="17" applyFont="1" applyAlignment="1">
      <alignment horizontal="center"/>
    </xf>
    <xf numFmtId="3" fontId="3" fillId="5" borderId="4" xfId="17" applyFont="1" applyFill="1" applyBorder="1" applyAlignment="1">
      <alignment horizontal="center"/>
    </xf>
    <xf numFmtId="3" fontId="3" fillId="5" borderId="5" xfId="17" applyFont="1" applyFill="1" applyBorder="1" applyAlignment="1">
      <alignment horizontal="center"/>
    </xf>
    <xf numFmtId="3" fontId="0" fillId="0" borderId="2" xfId="17" applyFont="1" applyBorder="1" applyAlignment="1">
      <alignment/>
    </xf>
    <xf numFmtId="3" fontId="0" fillId="0" borderId="2" xfId="17" applyBorder="1" applyAlignment="1">
      <alignment horizontal="right"/>
    </xf>
    <xf numFmtId="3" fontId="3" fillId="5" borderId="2" xfId="17" applyFont="1" applyFill="1" applyBorder="1" applyAlignment="1">
      <alignment horizontal="right"/>
    </xf>
    <xf numFmtId="3" fontId="0" fillId="4" borderId="2" xfId="17" applyFill="1" applyBorder="1" applyAlignment="1">
      <alignment/>
    </xf>
    <xf numFmtId="3" fontId="0" fillId="4" borderId="2" xfId="17" applyFill="1" applyBorder="1" applyAlignment="1">
      <alignment horizontal="right"/>
    </xf>
    <xf numFmtId="3" fontId="3" fillId="5" borderId="2" xfId="17" applyFont="1" applyFill="1" applyBorder="1" applyAlignment="1">
      <alignment/>
    </xf>
    <xf numFmtId="0" fontId="0" fillId="0" borderId="0" xfId="0" applyFont="1" applyAlignment="1">
      <alignment/>
    </xf>
    <xf numFmtId="0" fontId="1" fillId="0" borderId="2" xfId="23" applyFont="1" applyFill="1" applyBorder="1" applyAlignment="1">
      <alignment horizontal="left"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Alignment="1">
      <alignment/>
    </xf>
    <xf numFmtId="0" fontId="0" fillId="0" borderId="2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" xfId="0" applyFont="1" applyAlignment="1">
      <alignment horizontal="right"/>
    </xf>
    <xf numFmtId="0" fontId="0" fillId="0" borderId="1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 quotePrefix="1">
      <alignment horizontal="center"/>
    </xf>
    <xf numFmtId="0" fontId="2" fillId="3" borderId="2" xfId="23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2" fillId="3" borderId="2" xfId="23" applyFont="1" applyFill="1" applyBorder="1" applyAlignment="1">
      <alignment horizontal="center" wrapText="1"/>
      <protection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3" fontId="3" fillId="5" borderId="2" xfId="17" applyFont="1" applyFill="1" applyBorder="1" applyAlignment="1">
      <alignment horizontal="center"/>
    </xf>
    <xf numFmtId="3" fontId="3" fillId="5" borderId="4" xfId="17" applyFont="1" applyFill="1" applyBorder="1" applyAlignment="1">
      <alignment horizontal="center"/>
    </xf>
    <xf numFmtId="3" fontId="3" fillId="5" borderId="5" xfId="17" applyFont="1" applyFill="1" applyBorder="1" applyAlignment="1">
      <alignment horizontal="center"/>
    </xf>
    <xf numFmtId="3" fontId="0" fillId="4" borderId="2" xfId="17" applyFill="1" applyBorder="1" applyAlignment="1">
      <alignment horizontal="center"/>
    </xf>
    <xf numFmtId="3" fontId="0" fillId="0" borderId="2" xfId="17" applyBorder="1" applyAlignment="1">
      <alignment horizontal="center"/>
    </xf>
    <xf numFmtId="0" fontId="7" fillId="0" borderId="0" xfId="17" applyAlignment="1">
      <alignment horizontal="center"/>
    </xf>
    <xf numFmtId="0" fontId="7" fillId="0" borderId="0" xfId="17" applyFont="1" applyAlignment="1">
      <alignment horizontal="center"/>
    </xf>
    <xf numFmtId="3" fontId="7" fillId="0" borderId="0" xfId="17" applyFont="1" applyAlignment="1">
      <alignment horizontal="center"/>
    </xf>
    <xf numFmtId="3" fontId="7" fillId="0" borderId="0" xfId="17" applyAlignment="1">
      <alignment horizontal="center"/>
    </xf>
    <xf numFmtId="0" fontId="2" fillId="3" borderId="12" xfId="23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</cellXfs>
  <cellStyles count="1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Graduate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N6" sqref="N6"/>
    </sheetView>
  </sheetViews>
  <sheetFormatPr defaultColWidth="9.140625" defaultRowHeight="12.75"/>
  <cols>
    <col min="1" max="1" width="18.421875" style="0" customWidth="1"/>
    <col min="2" max="2" width="8.28125" style="0" customWidth="1"/>
    <col min="3" max="3" width="8.8515625" style="0" customWidth="1"/>
    <col min="4" max="4" width="11.00390625" style="0" customWidth="1"/>
    <col min="5" max="5" width="10.28125" style="0" customWidth="1"/>
    <col min="7" max="7" width="8.28125" style="0" customWidth="1"/>
    <col min="8" max="8" width="8.57421875" style="0" customWidth="1"/>
    <col min="9" max="9" width="7.7109375" style="0" customWidth="1"/>
    <col min="10" max="13" width="10.140625" style="0" customWidth="1"/>
    <col min="14" max="14" width="11.57421875" style="0" customWidth="1"/>
  </cols>
  <sheetData>
    <row r="1" spans="1:14" ht="12.7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.7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="6" customFormat="1" ht="12.75"/>
    <row r="4" spans="1:27" s="1" customFormat="1" ht="12.75">
      <c r="A4" s="63" t="s">
        <v>31</v>
      </c>
      <c r="B4" s="63" t="s">
        <v>0</v>
      </c>
      <c r="C4" s="63" t="s">
        <v>1</v>
      </c>
      <c r="D4" s="63" t="s">
        <v>2</v>
      </c>
      <c r="E4" s="63" t="s">
        <v>64</v>
      </c>
      <c r="F4" s="63" t="s">
        <v>3</v>
      </c>
      <c r="G4" s="63" t="s">
        <v>4</v>
      </c>
      <c r="H4" s="63" t="s">
        <v>5</v>
      </c>
      <c r="I4" s="63" t="s">
        <v>6</v>
      </c>
      <c r="J4" s="66" t="s">
        <v>7</v>
      </c>
      <c r="K4" s="66" t="s">
        <v>8</v>
      </c>
      <c r="L4" s="66" t="s">
        <v>33</v>
      </c>
      <c r="M4" s="66" t="s">
        <v>34</v>
      </c>
      <c r="N4" s="65" t="s">
        <v>35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/>
    </row>
    <row r="5" spans="1:27" s="1" customFormat="1" ht="12.75">
      <c r="A5" s="64"/>
      <c r="B5" s="64"/>
      <c r="C5" s="64"/>
      <c r="D5" s="64"/>
      <c r="E5" s="64"/>
      <c r="F5" s="64"/>
      <c r="G5" s="64"/>
      <c r="H5" s="64"/>
      <c r="I5" s="64"/>
      <c r="J5" s="67"/>
      <c r="K5" s="67"/>
      <c r="L5" s="67"/>
      <c r="M5" s="67"/>
      <c r="N5" s="6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/>
    </row>
    <row r="6" spans="1:26" ht="12.75">
      <c r="A6" s="3" t="s">
        <v>10</v>
      </c>
      <c r="B6" s="12">
        <v>1</v>
      </c>
      <c r="C6" s="12">
        <v>11</v>
      </c>
      <c r="D6" s="12">
        <v>45</v>
      </c>
      <c r="E6" s="12">
        <v>0</v>
      </c>
      <c r="F6" s="12">
        <v>6</v>
      </c>
      <c r="G6" s="13">
        <f>SUM(B6:F6)</f>
        <v>63</v>
      </c>
      <c r="H6" s="12">
        <v>38</v>
      </c>
      <c r="I6" s="12">
        <v>25</v>
      </c>
      <c r="J6" s="12">
        <v>3</v>
      </c>
      <c r="K6" s="12">
        <v>3</v>
      </c>
      <c r="L6" s="12">
        <v>0</v>
      </c>
      <c r="M6" s="12">
        <v>0</v>
      </c>
      <c r="N6" s="9">
        <f>(G6-'2000 Year'!B8)/'2000 Year'!B8</f>
        <v>-0.14864864864864866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>
      <c r="A7" s="3" t="s">
        <v>11</v>
      </c>
      <c r="B7" s="12">
        <v>0</v>
      </c>
      <c r="C7" s="12">
        <v>203</v>
      </c>
      <c r="D7" s="12">
        <v>359</v>
      </c>
      <c r="E7" s="12">
        <v>0</v>
      </c>
      <c r="F7" s="12">
        <v>19</v>
      </c>
      <c r="G7" s="13">
        <f aca="true" t="shared" si="0" ref="G7:G27">SUM(B7:F7)</f>
        <v>581</v>
      </c>
      <c r="H7" s="12">
        <v>450</v>
      </c>
      <c r="I7" s="12">
        <v>131</v>
      </c>
      <c r="J7" s="12">
        <v>67</v>
      </c>
      <c r="K7" s="12">
        <v>35</v>
      </c>
      <c r="L7" s="12">
        <v>3</v>
      </c>
      <c r="M7" s="12">
        <v>4</v>
      </c>
      <c r="N7" s="9">
        <f>(G7-'2000 Year'!B9)/'2000 Year'!B9</f>
        <v>0.02831858407079646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3" t="s">
        <v>12</v>
      </c>
      <c r="B8" s="12">
        <v>0</v>
      </c>
      <c r="C8" s="12">
        <v>5</v>
      </c>
      <c r="D8" s="12">
        <v>51</v>
      </c>
      <c r="E8" s="12">
        <v>0</v>
      </c>
      <c r="F8" s="12">
        <v>2</v>
      </c>
      <c r="G8" s="13">
        <f t="shared" si="0"/>
        <v>58</v>
      </c>
      <c r="H8" s="12">
        <v>12</v>
      </c>
      <c r="I8" s="12">
        <v>46</v>
      </c>
      <c r="J8" s="12">
        <v>4</v>
      </c>
      <c r="K8" s="12">
        <v>12</v>
      </c>
      <c r="L8" s="12">
        <v>0</v>
      </c>
      <c r="M8" s="12">
        <v>5</v>
      </c>
      <c r="N8" s="9">
        <f>(G8-'2000 Year'!B11)/'2000 Year'!B11</f>
        <v>-0.2564102564102564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3" t="s">
        <v>13</v>
      </c>
      <c r="B9" s="12">
        <v>0</v>
      </c>
      <c r="C9" s="12">
        <v>1</v>
      </c>
      <c r="D9" s="12">
        <v>14</v>
      </c>
      <c r="E9" s="12">
        <v>0</v>
      </c>
      <c r="F9" s="12">
        <v>1</v>
      </c>
      <c r="G9" s="13">
        <f t="shared" si="0"/>
        <v>16</v>
      </c>
      <c r="H9" s="12">
        <v>10</v>
      </c>
      <c r="I9" s="12">
        <v>6</v>
      </c>
      <c r="J9" s="12">
        <v>1</v>
      </c>
      <c r="K9" s="12">
        <v>3</v>
      </c>
      <c r="L9" s="12">
        <v>0</v>
      </c>
      <c r="M9" s="12">
        <v>0</v>
      </c>
      <c r="N9" s="9">
        <f>(G9-'2000 Year'!B13)/'2000 Year'!B13</f>
        <v>-0.2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3" t="s">
        <v>14</v>
      </c>
      <c r="B10" s="12">
        <v>0</v>
      </c>
      <c r="C10" s="12">
        <v>13</v>
      </c>
      <c r="D10" s="12">
        <v>48</v>
      </c>
      <c r="E10" s="12">
        <v>0</v>
      </c>
      <c r="F10" s="12">
        <v>4</v>
      </c>
      <c r="G10" s="13">
        <f t="shared" si="0"/>
        <v>65</v>
      </c>
      <c r="H10" s="12">
        <v>31</v>
      </c>
      <c r="I10" s="12">
        <v>34</v>
      </c>
      <c r="J10" s="12">
        <v>4</v>
      </c>
      <c r="K10" s="12">
        <v>8</v>
      </c>
      <c r="L10" s="12">
        <v>1</v>
      </c>
      <c r="M10" s="12">
        <v>1</v>
      </c>
      <c r="N10" s="9">
        <f>(G10-'2000 Year'!B16)/'2000 Year'!B16</f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1</v>
      </c>
      <c r="G11" s="13">
        <f t="shared" si="0"/>
        <v>1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0" t="s">
        <v>45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3" t="s">
        <v>16</v>
      </c>
      <c r="B12" s="12">
        <v>0</v>
      </c>
      <c r="C12" s="12">
        <v>3</v>
      </c>
      <c r="D12" s="12">
        <v>22</v>
      </c>
      <c r="E12" s="12">
        <v>0</v>
      </c>
      <c r="F12" s="12">
        <v>2</v>
      </c>
      <c r="G12" s="13">
        <f t="shared" si="0"/>
        <v>27</v>
      </c>
      <c r="H12" s="12">
        <v>12</v>
      </c>
      <c r="I12" s="12">
        <v>15</v>
      </c>
      <c r="J12" s="12">
        <v>3</v>
      </c>
      <c r="K12" s="12">
        <v>0</v>
      </c>
      <c r="L12" s="12">
        <v>0</v>
      </c>
      <c r="M12" s="12">
        <v>0</v>
      </c>
      <c r="N12" s="9">
        <f>(G12-'2000 Year'!B18)/'2000 Year'!B18</f>
        <v>-0.22857142857142856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3" t="s">
        <v>17</v>
      </c>
      <c r="B13" s="12">
        <v>1</v>
      </c>
      <c r="C13" s="12">
        <v>19</v>
      </c>
      <c r="D13" s="12">
        <v>175</v>
      </c>
      <c r="E13" s="12">
        <v>0</v>
      </c>
      <c r="F13" s="12">
        <v>4</v>
      </c>
      <c r="G13" s="13">
        <f t="shared" si="0"/>
        <v>199</v>
      </c>
      <c r="H13" s="12">
        <v>56</v>
      </c>
      <c r="I13" s="12">
        <v>143</v>
      </c>
      <c r="J13" s="12">
        <v>16</v>
      </c>
      <c r="K13" s="12">
        <v>34</v>
      </c>
      <c r="L13" s="12">
        <v>2</v>
      </c>
      <c r="M13" s="12">
        <v>11</v>
      </c>
      <c r="N13" s="9">
        <f>(G13-'2000 Year'!B19)/'2000 Year'!B19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3" t="s">
        <v>18</v>
      </c>
      <c r="B14" s="12">
        <v>0</v>
      </c>
      <c r="C14" s="12">
        <v>180</v>
      </c>
      <c r="D14" s="12">
        <v>437</v>
      </c>
      <c r="E14" s="12">
        <v>0</v>
      </c>
      <c r="F14" s="12">
        <v>12</v>
      </c>
      <c r="G14" s="13">
        <f t="shared" si="0"/>
        <v>629</v>
      </c>
      <c r="H14" s="12">
        <v>454</v>
      </c>
      <c r="I14" s="12">
        <v>175</v>
      </c>
      <c r="J14" s="12">
        <v>162</v>
      </c>
      <c r="K14" s="12">
        <v>61</v>
      </c>
      <c r="L14" s="12">
        <v>3</v>
      </c>
      <c r="M14" s="12">
        <v>2</v>
      </c>
      <c r="N14" s="9">
        <f>(G14-'2000 Year'!B20)/'2000 Year'!B20</f>
        <v>-0.06398809523809523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3" t="s">
        <v>19</v>
      </c>
      <c r="B15" s="12">
        <v>0</v>
      </c>
      <c r="C15" s="12">
        <v>29</v>
      </c>
      <c r="D15" s="12">
        <v>172</v>
      </c>
      <c r="E15" s="12">
        <v>0</v>
      </c>
      <c r="F15" s="12">
        <v>1</v>
      </c>
      <c r="G15" s="13">
        <f t="shared" si="0"/>
        <v>202</v>
      </c>
      <c r="H15" s="12">
        <v>152</v>
      </c>
      <c r="I15" s="12">
        <v>50</v>
      </c>
      <c r="J15" s="12">
        <v>47</v>
      </c>
      <c r="K15" s="12">
        <v>11</v>
      </c>
      <c r="L15" s="12">
        <v>1</v>
      </c>
      <c r="M15" s="12">
        <v>0</v>
      </c>
      <c r="N15" s="9">
        <f>(G15-'2000 Year'!B21)/'2000 Year'!B21</f>
        <v>-0.06481481481481481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3" t="s">
        <v>20</v>
      </c>
      <c r="B16" s="12">
        <v>0</v>
      </c>
      <c r="C16" s="12">
        <v>4</v>
      </c>
      <c r="D16" s="12">
        <v>71</v>
      </c>
      <c r="E16" s="12">
        <v>0</v>
      </c>
      <c r="F16" s="12">
        <v>12</v>
      </c>
      <c r="G16" s="13">
        <f t="shared" si="0"/>
        <v>87</v>
      </c>
      <c r="H16" s="12">
        <v>45</v>
      </c>
      <c r="I16" s="12">
        <v>42</v>
      </c>
      <c r="J16" s="12">
        <v>5</v>
      </c>
      <c r="K16" s="12">
        <v>6</v>
      </c>
      <c r="L16" s="12">
        <v>2</v>
      </c>
      <c r="M16" s="12">
        <v>0</v>
      </c>
      <c r="N16" s="9">
        <f>(G16-'2000 Year'!B22)/'2000 Year'!B22</f>
        <v>-0.13861386138613863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3" t="s">
        <v>22</v>
      </c>
      <c r="B17" s="12">
        <v>0</v>
      </c>
      <c r="C17" s="12">
        <v>2</v>
      </c>
      <c r="D17" s="12">
        <v>38</v>
      </c>
      <c r="E17" s="12">
        <v>0</v>
      </c>
      <c r="F17" s="12">
        <v>1</v>
      </c>
      <c r="G17" s="13">
        <f t="shared" si="0"/>
        <v>41</v>
      </c>
      <c r="H17" s="12">
        <v>9</v>
      </c>
      <c r="I17" s="12">
        <v>32</v>
      </c>
      <c r="J17" s="12">
        <v>1</v>
      </c>
      <c r="K17" s="12">
        <v>4</v>
      </c>
      <c r="L17" s="12">
        <v>0</v>
      </c>
      <c r="M17" s="12">
        <v>0</v>
      </c>
      <c r="N17" s="9">
        <f>(G17-'2000 Year'!B26)/'2000 Year'!B26</f>
        <v>0.20588235294117646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" t="s">
        <v>23</v>
      </c>
      <c r="B18" s="12">
        <v>0</v>
      </c>
      <c r="C18" s="12">
        <v>260</v>
      </c>
      <c r="D18" s="12">
        <v>246</v>
      </c>
      <c r="E18" s="12">
        <v>0</v>
      </c>
      <c r="F18" s="12">
        <v>10</v>
      </c>
      <c r="G18" s="13">
        <f t="shared" si="0"/>
        <v>516</v>
      </c>
      <c r="H18" s="12">
        <v>277</v>
      </c>
      <c r="I18" s="12">
        <v>239</v>
      </c>
      <c r="J18" s="12">
        <v>94</v>
      </c>
      <c r="K18" s="12">
        <v>73</v>
      </c>
      <c r="L18" s="12">
        <v>2</v>
      </c>
      <c r="M18" s="12">
        <v>1</v>
      </c>
      <c r="N18" s="9">
        <f>(G18-'2000 Year'!B27)/'2000 Year'!B27</f>
        <v>-0.06181818181818182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" t="s">
        <v>24</v>
      </c>
      <c r="B19" s="12">
        <v>0</v>
      </c>
      <c r="C19" s="12">
        <v>1</v>
      </c>
      <c r="D19" s="12">
        <v>4</v>
      </c>
      <c r="E19" s="12">
        <v>0</v>
      </c>
      <c r="F19" s="12">
        <v>0</v>
      </c>
      <c r="G19" s="13">
        <f t="shared" si="0"/>
        <v>5</v>
      </c>
      <c r="H19" s="12">
        <v>2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0" t="s">
        <v>45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" t="s">
        <v>25</v>
      </c>
      <c r="B20" s="12">
        <v>0</v>
      </c>
      <c r="C20" s="12">
        <v>4</v>
      </c>
      <c r="D20" s="12">
        <v>34</v>
      </c>
      <c r="E20" s="12">
        <v>0</v>
      </c>
      <c r="F20" s="12">
        <v>0</v>
      </c>
      <c r="G20" s="13">
        <f t="shared" si="0"/>
        <v>38</v>
      </c>
      <c r="H20" s="12">
        <v>18</v>
      </c>
      <c r="I20" s="12">
        <v>20</v>
      </c>
      <c r="J20" s="12">
        <v>4</v>
      </c>
      <c r="K20" s="12">
        <v>5</v>
      </c>
      <c r="L20" s="12">
        <v>0</v>
      </c>
      <c r="M20" s="12">
        <v>1</v>
      </c>
      <c r="N20" s="9">
        <f>(G20-'2000 Year'!B29)/'2000 Year'!B29</f>
        <v>-0.07317073170731707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" t="s">
        <v>26</v>
      </c>
      <c r="B21" s="12">
        <v>0</v>
      </c>
      <c r="C21" s="12">
        <v>4</v>
      </c>
      <c r="D21" s="12">
        <v>34</v>
      </c>
      <c r="E21" s="12">
        <v>0</v>
      </c>
      <c r="F21" s="12">
        <v>1</v>
      </c>
      <c r="G21" s="13">
        <f t="shared" si="0"/>
        <v>39</v>
      </c>
      <c r="H21" s="12">
        <v>20</v>
      </c>
      <c r="I21" s="12">
        <v>19</v>
      </c>
      <c r="J21" s="12">
        <v>2</v>
      </c>
      <c r="K21" s="12">
        <v>2</v>
      </c>
      <c r="L21" s="12">
        <v>1</v>
      </c>
      <c r="M21" s="12">
        <v>0</v>
      </c>
      <c r="N21" s="9">
        <f>(G21-'2000 Year'!B32)/'2000 Year'!B32</f>
        <v>0.3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" t="s">
        <v>27</v>
      </c>
      <c r="B22" s="12">
        <v>0</v>
      </c>
      <c r="C22" s="12">
        <v>1</v>
      </c>
      <c r="D22" s="12">
        <v>3</v>
      </c>
      <c r="E22" s="12">
        <v>0</v>
      </c>
      <c r="F22" s="12">
        <v>0</v>
      </c>
      <c r="G22" s="13">
        <f t="shared" si="0"/>
        <v>4</v>
      </c>
      <c r="H22" s="12">
        <v>1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9">
        <f>(G22-'2000 Year'!B33)/'2000 Year'!B33</f>
        <v>-0.42857142857142855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3" t="s">
        <v>28</v>
      </c>
      <c r="B23" s="12">
        <v>0</v>
      </c>
      <c r="C23" s="12">
        <v>1</v>
      </c>
      <c r="D23" s="12">
        <v>5</v>
      </c>
      <c r="E23" s="12">
        <v>0</v>
      </c>
      <c r="F23" s="12">
        <v>0</v>
      </c>
      <c r="G23" s="13">
        <f t="shared" si="0"/>
        <v>6</v>
      </c>
      <c r="H23" s="12">
        <v>3</v>
      </c>
      <c r="I23" s="12">
        <v>3</v>
      </c>
      <c r="J23" s="12">
        <v>1</v>
      </c>
      <c r="K23" s="12">
        <v>1</v>
      </c>
      <c r="L23" s="12">
        <v>0</v>
      </c>
      <c r="M23" s="12">
        <v>1</v>
      </c>
      <c r="N23" s="9">
        <f>(G23-'2000 Year'!B34)/'2000 Year'!B34</f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3" t="s">
        <v>29</v>
      </c>
      <c r="B24" s="12">
        <v>130</v>
      </c>
      <c r="C24" s="12">
        <v>0</v>
      </c>
      <c r="D24" s="12">
        <v>0</v>
      </c>
      <c r="E24" s="12">
        <v>0</v>
      </c>
      <c r="F24" s="12">
        <v>0</v>
      </c>
      <c r="G24" s="13">
        <f t="shared" si="0"/>
        <v>130</v>
      </c>
      <c r="H24" s="12">
        <v>61</v>
      </c>
      <c r="I24" s="12">
        <v>69</v>
      </c>
      <c r="J24" s="12">
        <v>8</v>
      </c>
      <c r="K24" s="12">
        <v>13</v>
      </c>
      <c r="L24" s="12">
        <v>1</v>
      </c>
      <c r="M24" s="12">
        <v>4</v>
      </c>
      <c r="N24" s="9">
        <f>(G24-'2000 Year'!B35)/'2000 Year'!B35</f>
        <v>0.7567567567567568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3" t="s">
        <v>30</v>
      </c>
      <c r="B25" s="12">
        <v>0</v>
      </c>
      <c r="C25" s="12">
        <v>38</v>
      </c>
      <c r="D25" s="12">
        <v>70</v>
      </c>
      <c r="E25" s="12">
        <v>0</v>
      </c>
      <c r="F25" s="12">
        <v>5</v>
      </c>
      <c r="G25" s="13">
        <f t="shared" si="0"/>
        <v>113</v>
      </c>
      <c r="H25" s="12">
        <v>78</v>
      </c>
      <c r="I25" s="12">
        <v>35</v>
      </c>
      <c r="J25" s="12">
        <v>13</v>
      </c>
      <c r="K25" s="12">
        <v>2</v>
      </c>
      <c r="L25" s="12">
        <v>1</v>
      </c>
      <c r="M25" s="12">
        <v>0</v>
      </c>
      <c r="N25" s="9">
        <f>(G25-'2000 Year'!B36)/'2000 Year'!B36</f>
        <v>-0.18115942028985507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14" ht="12.75">
      <c r="A26" s="4" t="s">
        <v>32</v>
      </c>
      <c r="B26" s="5">
        <f aca="true" t="shared" si="1" ref="B26:M26">SUM(B6:B25)</f>
        <v>132</v>
      </c>
      <c r="C26" s="5">
        <f t="shared" si="1"/>
        <v>779</v>
      </c>
      <c r="D26" s="5">
        <f t="shared" si="1"/>
        <v>1828</v>
      </c>
      <c r="E26" s="5">
        <f t="shared" si="1"/>
        <v>0</v>
      </c>
      <c r="F26" s="5">
        <f t="shared" si="1"/>
        <v>81</v>
      </c>
      <c r="G26" s="13">
        <f t="shared" si="0"/>
        <v>2820</v>
      </c>
      <c r="H26" s="5">
        <f t="shared" si="1"/>
        <v>1729</v>
      </c>
      <c r="I26" s="5">
        <f t="shared" si="1"/>
        <v>1091</v>
      </c>
      <c r="J26" s="5">
        <f t="shared" si="1"/>
        <v>435</v>
      </c>
      <c r="K26" s="5">
        <f t="shared" si="1"/>
        <v>273</v>
      </c>
      <c r="L26" s="5">
        <f t="shared" si="1"/>
        <v>17</v>
      </c>
      <c r="M26" s="5">
        <f t="shared" si="1"/>
        <v>30</v>
      </c>
      <c r="N26" s="9">
        <f>(G26-'2000 Year'!B37)/'2000 Year'!B37</f>
        <v>-0.029259896729776247</v>
      </c>
    </row>
    <row r="27" spans="1:14" ht="12.75">
      <c r="A27" s="3" t="s">
        <v>9</v>
      </c>
      <c r="B27" s="12">
        <v>0</v>
      </c>
      <c r="C27" s="12">
        <v>38</v>
      </c>
      <c r="D27" s="12">
        <v>42</v>
      </c>
      <c r="E27" s="12">
        <v>13</v>
      </c>
      <c r="F27" s="12">
        <v>2</v>
      </c>
      <c r="G27" s="13">
        <f t="shared" si="0"/>
        <v>95</v>
      </c>
      <c r="H27" s="12">
        <v>51</v>
      </c>
      <c r="I27" s="12">
        <v>44</v>
      </c>
      <c r="J27" s="12">
        <v>15</v>
      </c>
      <c r="K27" s="12">
        <v>13</v>
      </c>
      <c r="L27" s="12">
        <v>2</v>
      </c>
      <c r="M27" s="12">
        <v>0</v>
      </c>
      <c r="N27" s="9">
        <f>(G27-'2000 Year'!B38)/'2000 Year'!B38</f>
        <v>0.03260869565217391</v>
      </c>
    </row>
    <row r="28" spans="1:14" ht="12.75">
      <c r="A28" s="4" t="s">
        <v>4</v>
      </c>
      <c r="B28" s="8">
        <f aca="true" t="shared" si="2" ref="B28:M28">SUM(B26:B27)</f>
        <v>132</v>
      </c>
      <c r="C28" s="8">
        <f t="shared" si="2"/>
        <v>817</v>
      </c>
      <c r="D28" s="8">
        <f t="shared" si="2"/>
        <v>1870</v>
      </c>
      <c r="E28" s="8">
        <f t="shared" si="2"/>
        <v>13</v>
      </c>
      <c r="F28" s="8">
        <f t="shared" si="2"/>
        <v>83</v>
      </c>
      <c r="G28" s="8">
        <f t="shared" si="2"/>
        <v>2915</v>
      </c>
      <c r="H28" s="8">
        <f t="shared" si="2"/>
        <v>1780</v>
      </c>
      <c r="I28" s="8">
        <f t="shared" si="2"/>
        <v>1135</v>
      </c>
      <c r="J28" s="8">
        <f t="shared" si="2"/>
        <v>450</v>
      </c>
      <c r="K28" s="8">
        <f t="shared" si="2"/>
        <v>286</v>
      </c>
      <c r="L28" s="8">
        <f t="shared" si="2"/>
        <v>19</v>
      </c>
      <c r="M28" s="8">
        <f t="shared" si="2"/>
        <v>30</v>
      </c>
      <c r="N28" s="9">
        <f>(G28-'2000 Year'!B43)/'2000 Year'!B43</f>
        <v>-0.027360694027360695</v>
      </c>
    </row>
  </sheetData>
  <mergeCells count="16">
    <mergeCell ref="E4:E5"/>
    <mergeCell ref="L4:L5"/>
    <mergeCell ref="M4:M5"/>
    <mergeCell ref="F4:F5"/>
    <mergeCell ref="G4:G5"/>
    <mergeCell ref="H4:H5"/>
    <mergeCell ref="A1:N1"/>
    <mergeCell ref="A2:N2"/>
    <mergeCell ref="I4:I5"/>
    <mergeCell ref="A4:A5"/>
    <mergeCell ref="B4:B5"/>
    <mergeCell ref="C4:C5"/>
    <mergeCell ref="D4:D5"/>
    <mergeCell ref="N4:N5"/>
    <mergeCell ref="J4:J5"/>
    <mergeCell ref="K4:K5"/>
  </mergeCells>
  <printOptions horizontalCentered="1"/>
  <pageMargins left="0.4" right="0.4" top="0.4" bottom="0.4" header="0.5" footer="0.25"/>
  <pageSetup horizontalDpi="600" verticalDpi="600" orientation="landscape" scale="93" r:id="rId1"/>
  <headerFooter alignWithMargins="0">
    <oddFooter>&amp;L&amp;D&amp;C&amp;A&amp;RFall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K39" sqref="K39"/>
    </sheetView>
  </sheetViews>
  <sheetFormatPr defaultColWidth="9.140625" defaultRowHeight="12.75"/>
  <cols>
    <col min="1" max="1" width="20.00390625" style="0" customWidth="1"/>
    <col min="4" max="4" width="8.8515625" style="0" customWidth="1"/>
    <col min="8" max="11" width="10.28125" style="0" customWidth="1"/>
    <col min="12" max="12" width="10.140625" style="0" customWidth="1"/>
  </cols>
  <sheetData>
    <row r="1" spans="1:12" ht="18.75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.75" customHeight="1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3" t="s">
        <v>31</v>
      </c>
      <c r="B4" s="63" t="s">
        <v>46</v>
      </c>
      <c r="C4" s="63" t="s">
        <v>47</v>
      </c>
      <c r="D4" s="63" t="s">
        <v>48</v>
      </c>
      <c r="E4" s="63" t="s">
        <v>4</v>
      </c>
      <c r="F4" s="63" t="s">
        <v>5</v>
      </c>
      <c r="G4" s="63" t="s">
        <v>6</v>
      </c>
      <c r="H4" s="66" t="s">
        <v>49</v>
      </c>
      <c r="I4" s="66" t="s">
        <v>8</v>
      </c>
      <c r="J4" s="66" t="s">
        <v>50</v>
      </c>
      <c r="K4" s="66" t="s">
        <v>51</v>
      </c>
      <c r="L4" s="69" t="s">
        <v>52</v>
      </c>
    </row>
    <row r="5" spans="1:12" ht="12.75">
      <c r="A5" s="71"/>
      <c r="B5" s="71"/>
      <c r="C5" s="71"/>
      <c r="D5" s="71"/>
      <c r="E5" s="72"/>
      <c r="F5" s="71"/>
      <c r="G5" s="71"/>
      <c r="H5" s="68"/>
      <c r="I5" s="68"/>
      <c r="J5" s="68"/>
      <c r="K5" s="68"/>
      <c r="L5" s="69"/>
    </row>
    <row r="6" spans="1:12" ht="13.5" customHeight="1">
      <c r="A6" s="16" t="s">
        <v>10</v>
      </c>
      <c r="B6" s="12">
        <v>27</v>
      </c>
      <c r="C6" s="12">
        <v>16</v>
      </c>
      <c r="D6" s="12">
        <v>0</v>
      </c>
      <c r="E6" s="15">
        <f>SUM(B6:D6)</f>
        <v>43</v>
      </c>
      <c r="F6" s="12">
        <v>30</v>
      </c>
      <c r="G6" s="12">
        <v>13</v>
      </c>
      <c r="H6" s="12">
        <v>6</v>
      </c>
      <c r="I6" s="12">
        <v>2</v>
      </c>
      <c r="J6" s="12">
        <v>0</v>
      </c>
      <c r="K6" s="12">
        <v>1</v>
      </c>
      <c r="L6" s="9">
        <f>(E6-'2000 Year'!F8)/'2000 Year'!F8</f>
        <v>0.19444444444444445</v>
      </c>
    </row>
    <row r="7" spans="1:12" ht="13.5" customHeight="1">
      <c r="A7" s="16" t="s">
        <v>73</v>
      </c>
      <c r="B7" s="12">
        <v>34</v>
      </c>
      <c r="C7" s="12">
        <v>29</v>
      </c>
      <c r="D7" s="12">
        <v>11</v>
      </c>
      <c r="E7" s="15">
        <f aca="true" t="shared" si="0" ref="E7:E25">SUM(B7:D7)</f>
        <v>74</v>
      </c>
      <c r="F7" s="12">
        <v>37</v>
      </c>
      <c r="G7" s="12">
        <v>39</v>
      </c>
      <c r="H7" s="12">
        <v>6</v>
      </c>
      <c r="I7" s="12">
        <v>5</v>
      </c>
      <c r="J7" s="12">
        <v>6</v>
      </c>
      <c r="K7" s="12">
        <v>19</v>
      </c>
      <c r="L7" s="9">
        <f>(E7-'2000 Year'!F9)/'2000 Year'!F9</f>
        <v>-0.10843373493975904</v>
      </c>
    </row>
    <row r="8" spans="1:12" ht="13.5" customHeight="1">
      <c r="A8" s="16" t="s">
        <v>41</v>
      </c>
      <c r="B8" s="12">
        <v>12</v>
      </c>
      <c r="C8" s="12">
        <v>19</v>
      </c>
      <c r="D8" s="12">
        <v>3</v>
      </c>
      <c r="E8" s="15">
        <f t="shared" si="0"/>
        <v>34</v>
      </c>
      <c r="F8" s="12">
        <v>11</v>
      </c>
      <c r="G8" s="12">
        <v>23</v>
      </c>
      <c r="H8" s="12">
        <v>2</v>
      </c>
      <c r="I8" s="12">
        <v>0</v>
      </c>
      <c r="J8" s="12">
        <v>3</v>
      </c>
      <c r="K8" s="12">
        <v>8</v>
      </c>
      <c r="L8" s="9">
        <f>(E8-'2000 Year'!F11)/'2000 Year'!F11</f>
        <v>0.0967741935483871</v>
      </c>
    </row>
    <row r="9" spans="1:12" ht="13.5" customHeight="1">
      <c r="A9" s="16" t="s">
        <v>13</v>
      </c>
      <c r="B9" s="12">
        <v>2</v>
      </c>
      <c r="C9" s="12">
        <v>3</v>
      </c>
      <c r="D9" s="12">
        <v>0</v>
      </c>
      <c r="E9" s="15">
        <f t="shared" si="0"/>
        <v>5</v>
      </c>
      <c r="F9" s="12">
        <v>2</v>
      </c>
      <c r="G9" s="12">
        <v>3</v>
      </c>
      <c r="H9" s="12">
        <v>0</v>
      </c>
      <c r="I9" s="12">
        <v>0</v>
      </c>
      <c r="J9" s="12">
        <v>0</v>
      </c>
      <c r="K9" s="12">
        <v>1</v>
      </c>
      <c r="L9" s="9">
        <f>(E9-'2000 Year'!F12)/'2000 Year'!F12</f>
        <v>0.25</v>
      </c>
    </row>
    <row r="10" spans="1:12" ht="13.5" customHeight="1">
      <c r="A10" s="16" t="s">
        <v>44</v>
      </c>
      <c r="B10" s="12">
        <v>17</v>
      </c>
      <c r="C10" s="12">
        <v>11</v>
      </c>
      <c r="D10" s="12">
        <v>1</v>
      </c>
      <c r="E10" s="15">
        <f t="shared" si="0"/>
        <v>29</v>
      </c>
      <c r="F10" s="12">
        <v>13</v>
      </c>
      <c r="G10" s="12">
        <v>16</v>
      </c>
      <c r="H10" s="12">
        <v>3</v>
      </c>
      <c r="I10" s="12">
        <v>2</v>
      </c>
      <c r="J10" s="12">
        <v>1</v>
      </c>
      <c r="K10" s="12">
        <v>1</v>
      </c>
      <c r="L10" s="9">
        <f>(E10-'2000 Year'!F14)/'2000 Year'!F14</f>
        <v>1.9</v>
      </c>
    </row>
    <row r="11" spans="1:12" ht="13.5" customHeight="1">
      <c r="A11" s="16" t="s">
        <v>14</v>
      </c>
      <c r="B11" s="12">
        <v>33</v>
      </c>
      <c r="C11" s="12">
        <v>33</v>
      </c>
      <c r="D11" s="12">
        <v>13</v>
      </c>
      <c r="E11" s="15">
        <f t="shared" si="0"/>
        <v>79</v>
      </c>
      <c r="F11" s="12">
        <v>39</v>
      </c>
      <c r="G11" s="12">
        <v>40</v>
      </c>
      <c r="H11" s="12">
        <v>8</v>
      </c>
      <c r="I11" s="12">
        <v>4</v>
      </c>
      <c r="J11" s="12">
        <v>6</v>
      </c>
      <c r="K11" s="12">
        <v>13</v>
      </c>
      <c r="L11" s="9">
        <f>(E11-'2000 Year'!F15)/'2000 Year'!F15</f>
        <v>0.09722222222222222</v>
      </c>
    </row>
    <row r="12" spans="1:12" ht="13.5" customHeight="1">
      <c r="A12" s="16" t="s">
        <v>15</v>
      </c>
      <c r="B12" s="12">
        <v>20</v>
      </c>
      <c r="C12" s="12">
        <v>18</v>
      </c>
      <c r="D12" s="12">
        <v>4</v>
      </c>
      <c r="E12" s="15">
        <f t="shared" si="0"/>
        <v>42</v>
      </c>
      <c r="F12" s="12">
        <v>20</v>
      </c>
      <c r="G12" s="12">
        <v>22</v>
      </c>
      <c r="H12" s="12">
        <v>3</v>
      </c>
      <c r="I12" s="12">
        <v>2</v>
      </c>
      <c r="J12" s="12">
        <v>1</v>
      </c>
      <c r="K12" s="12">
        <v>4</v>
      </c>
      <c r="L12" s="9">
        <f>(E12-'2000 Year'!F16)/'2000 Year'!F16</f>
        <v>0.16666666666666666</v>
      </c>
    </row>
    <row r="13" spans="1:12" ht="13.5" customHeight="1">
      <c r="A13" s="16" t="s">
        <v>16</v>
      </c>
      <c r="B13" s="12">
        <v>25</v>
      </c>
      <c r="C13" s="12">
        <v>22</v>
      </c>
      <c r="D13" s="12">
        <v>5</v>
      </c>
      <c r="E13" s="15">
        <f t="shared" si="0"/>
        <v>52</v>
      </c>
      <c r="F13" s="12">
        <v>20</v>
      </c>
      <c r="G13" s="12">
        <v>32</v>
      </c>
      <c r="H13" s="12">
        <v>3</v>
      </c>
      <c r="I13" s="12">
        <v>6</v>
      </c>
      <c r="J13" s="12">
        <v>6</v>
      </c>
      <c r="K13" s="12">
        <v>7</v>
      </c>
      <c r="L13" s="9">
        <f>(E13-'2000 Year'!F17)/'2000 Year'!F17</f>
        <v>-0.10344827586206896</v>
      </c>
    </row>
    <row r="14" spans="1:12" ht="13.5" customHeight="1">
      <c r="A14" s="16" t="s">
        <v>17</v>
      </c>
      <c r="B14" s="12">
        <v>56</v>
      </c>
      <c r="C14" s="12">
        <v>45</v>
      </c>
      <c r="D14" s="12">
        <v>2</v>
      </c>
      <c r="E14" s="15">
        <f t="shared" si="0"/>
        <v>103</v>
      </c>
      <c r="F14" s="12">
        <v>37</v>
      </c>
      <c r="G14" s="12">
        <v>66</v>
      </c>
      <c r="H14" s="12">
        <v>3</v>
      </c>
      <c r="I14" s="12">
        <v>2</v>
      </c>
      <c r="J14" s="12">
        <v>14</v>
      </c>
      <c r="K14" s="12">
        <v>25</v>
      </c>
      <c r="L14" s="9">
        <f>(E14-'2000 Year'!F18)/'2000 Year'!F18</f>
        <v>0.019801980198019802</v>
      </c>
    </row>
    <row r="15" spans="1:12" ht="13.5" customHeight="1">
      <c r="A15" s="16" t="s">
        <v>18</v>
      </c>
      <c r="B15" s="12">
        <v>39</v>
      </c>
      <c r="C15" s="12">
        <v>21</v>
      </c>
      <c r="D15" s="12">
        <v>11</v>
      </c>
      <c r="E15" s="15">
        <f t="shared" si="0"/>
        <v>71</v>
      </c>
      <c r="F15" s="12">
        <v>48</v>
      </c>
      <c r="G15" s="12">
        <v>23</v>
      </c>
      <c r="H15" s="12">
        <v>9</v>
      </c>
      <c r="I15" s="12">
        <v>7</v>
      </c>
      <c r="J15" s="12">
        <v>10</v>
      </c>
      <c r="K15" s="12">
        <v>2</v>
      </c>
      <c r="L15" s="9">
        <f>(E15-'2000 Year'!F19)/'2000 Year'!F19</f>
        <v>-0.07792207792207792</v>
      </c>
    </row>
    <row r="16" spans="1:12" ht="13.5" customHeight="1">
      <c r="A16" s="16" t="s">
        <v>19</v>
      </c>
      <c r="B16" s="12">
        <v>10</v>
      </c>
      <c r="C16" s="12">
        <v>0</v>
      </c>
      <c r="D16" s="12">
        <v>0</v>
      </c>
      <c r="E16" s="15">
        <f t="shared" si="0"/>
        <v>10</v>
      </c>
      <c r="F16" s="12">
        <v>6</v>
      </c>
      <c r="G16" s="12">
        <v>4</v>
      </c>
      <c r="H16" s="12">
        <v>0</v>
      </c>
      <c r="I16" s="12">
        <v>0</v>
      </c>
      <c r="J16" s="12">
        <v>0</v>
      </c>
      <c r="K16" s="12">
        <v>0</v>
      </c>
      <c r="L16" s="10" t="s">
        <v>62</v>
      </c>
    </row>
    <row r="17" spans="1:12" ht="13.5" customHeight="1">
      <c r="A17" s="16" t="s">
        <v>58</v>
      </c>
      <c r="B17" s="12">
        <v>8</v>
      </c>
      <c r="C17" s="12">
        <v>21</v>
      </c>
      <c r="D17" s="12">
        <v>12</v>
      </c>
      <c r="E17" s="15">
        <f t="shared" si="0"/>
        <v>41</v>
      </c>
      <c r="F17" s="12">
        <v>12</v>
      </c>
      <c r="G17" s="12">
        <v>29</v>
      </c>
      <c r="H17" s="12">
        <v>1</v>
      </c>
      <c r="I17" s="12">
        <v>1</v>
      </c>
      <c r="J17" s="12">
        <v>7</v>
      </c>
      <c r="K17" s="12">
        <v>17</v>
      </c>
      <c r="L17" s="10" t="s">
        <v>62</v>
      </c>
    </row>
    <row r="18" spans="1:12" ht="13.5" customHeight="1">
      <c r="A18" s="16" t="s">
        <v>59</v>
      </c>
      <c r="B18" s="12">
        <v>11</v>
      </c>
      <c r="C18" s="12">
        <v>6</v>
      </c>
      <c r="D18" s="12">
        <v>0</v>
      </c>
      <c r="E18" s="15">
        <f t="shared" si="0"/>
        <v>17</v>
      </c>
      <c r="F18" s="12">
        <v>9</v>
      </c>
      <c r="G18" s="12">
        <v>8</v>
      </c>
      <c r="H18" s="12">
        <v>0</v>
      </c>
      <c r="I18" s="12">
        <v>0</v>
      </c>
      <c r="J18" s="12">
        <v>5</v>
      </c>
      <c r="K18" s="12">
        <v>2</v>
      </c>
      <c r="L18" s="10" t="s">
        <v>62</v>
      </c>
    </row>
    <row r="19" spans="1:12" ht="13.5" customHeight="1">
      <c r="A19" s="16" t="s">
        <v>23</v>
      </c>
      <c r="B19" s="12">
        <v>10</v>
      </c>
      <c r="C19" s="12">
        <v>14</v>
      </c>
      <c r="D19" s="12">
        <v>6</v>
      </c>
      <c r="E19" s="15">
        <f t="shared" si="0"/>
        <v>30</v>
      </c>
      <c r="F19" s="12">
        <v>14</v>
      </c>
      <c r="G19" s="12">
        <v>16</v>
      </c>
      <c r="H19" s="12">
        <v>4</v>
      </c>
      <c r="I19" s="12">
        <v>4</v>
      </c>
      <c r="J19" s="12">
        <v>0</v>
      </c>
      <c r="K19" s="12">
        <v>1</v>
      </c>
      <c r="L19" s="9">
        <f>(E19-'2000 Year'!F23)/'2000 Year'!F23</f>
        <v>0.2</v>
      </c>
    </row>
    <row r="20" spans="1:12" ht="13.5" customHeight="1">
      <c r="A20" s="16" t="s">
        <v>42</v>
      </c>
      <c r="B20" s="12">
        <v>8</v>
      </c>
      <c r="C20" s="12">
        <v>16</v>
      </c>
      <c r="D20" s="12">
        <v>6</v>
      </c>
      <c r="E20" s="15">
        <f t="shared" si="0"/>
        <v>30</v>
      </c>
      <c r="F20" s="12">
        <v>15</v>
      </c>
      <c r="G20" s="12">
        <v>15</v>
      </c>
      <c r="H20" s="12">
        <v>1</v>
      </c>
      <c r="I20" s="12">
        <v>4</v>
      </c>
      <c r="J20" s="12">
        <v>8</v>
      </c>
      <c r="K20" s="12">
        <v>4</v>
      </c>
      <c r="L20" s="9">
        <f>(E20-'2000 Year'!F24)/'2000 Year'!F24</f>
        <v>0.034482758620689655</v>
      </c>
    </row>
    <row r="21" spans="1:12" ht="13.5" customHeight="1">
      <c r="A21" s="16" t="s">
        <v>43</v>
      </c>
      <c r="B21" s="12">
        <v>8</v>
      </c>
      <c r="C21" s="12">
        <v>11</v>
      </c>
      <c r="D21" s="12">
        <v>3</v>
      </c>
      <c r="E21" s="15">
        <f t="shared" si="0"/>
        <v>22</v>
      </c>
      <c r="F21" s="12">
        <v>11</v>
      </c>
      <c r="G21" s="12">
        <v>11</v>
      </c>
      <c r="H21" s="12">
        <v>0</v>
      </c>
      <c r="I21" s="12">
        <v>2</v>
      </c>
      <c r="J21" s="12">
        <v>5</v>
      </c>
      <c r="K21" s="12">
        <v>3</v>
      </c>
      <c r="L21" s="9">
        <f>(E21-'2000 Year'!F25)/'2000 Year'!F25</f>
        <v>0</v>
      </c>
    </row>
    <row r="22" spans="1:12" ht="13.5" customHeight="1">
      <c r="A22" s="16" t="s">
        <v>27</v>
      </c>
      <c r="B22" s="12">
        <v>20</v>
      </c>
      <c r="C22" s="12">
        <v>35</v>
      </c>
      <c r="D22" s="12">
        <v>5</v>
      </c>
      <c r="E22" s="15">
        <f t="shared" si="0"/>
        <v>60</v>
      </c>
      <c r="F22" s="12">
        <v>20</v>
      </c>
      <c r="G22" s="12">
        <v>40</v>
      </c>
      <c r="H22" s="12">
        <v>2</v>
      </c>
      <c r="I22" s="12">
        <v>1</v>
      </c>
      <c r="J22" s="12">
        <v>7</v>
      </c>
      <c r="K22" s="12">
        <v>14</v>
      </c>
      <c r="L22" s="9">
        <f>(E22-'2000 Year'!F26)/'2000 Year'!F26</f>
        <v>0.36363636363636365</v>
      </c>
    </row>
    <row r="23" spans="1:12" ht="13.5" customHeight="1">
      <c r="A23" s="16" t="s">
        <v>30</v>
      </c>
      <c r="B23" s="12">
        <v>18</v>
      </c>
      <c r="C23" s="12">
        <v>27</v>
      </c>
      <c r="D23" s="12">
        <v>21</v>
      </c>
      <c r="E23" s="15">
        <f t="shared" si="0"/>
        <v>66</v>
      </c>
      <c r="F23" s="12">
        <v>32</v>
      </c>
      <c r="G23" s="12">
        <v>34</v>
      </c>
      <c r="H23" s="12">
        <v>4</v>
      </c>
      <c r="I23" s="12">
        <v>3</v>
      </c>
      <c r="J23" s="12">
        <v>3</v>
      </c>
      <c r="K23" s="12">
        <v>5</v>
      </c>
      <c r="L23" s="9">
        <f>(E23-'2000 Year'!F27)/'2000 Year'!F27</f>
        <v>-0.08333333333333333</v>
      </c>
    </row>
    <row r="24" spans="1:12" ht="13.5" customHeight="1">
      <c r="A24" s="17" t="s">
        <v>32</v>
      </c>
      <c r="B24" s="5">
        <f aca="true" t="shared" si="1" ref="B24:K24">SUM(B6:B23)</f>
        <v>358</v>
      </c>
      <c r="C24" s="5">
        <f t="shared" si="1"/>
        <v>347</v>
      </c>
      <c r="D24" s="5">
        <f t="shared" si="1"/>
        <v>103</v>
      </c>
      <c r="E24" s="15">
        <f t="shared" si="0"/>
        <v>808</v>
      </c>
      <c r="F24" s="5">
        <f t="shared" si="1"/>
        <v>376</v>
      </c>
      <c r="G24" s="5">
        <f t="shared" si="1"/>
        <v>434</v>
      </c>
      <c r="H24" s="5">
        <f t="shared" si="1"/>
        <v>55</v>
      </c>
      <c r="I24" s="5">
        <f t="shared" si="1"/>
        <v>45</v>
      </c>
      <c r="J24" s="5">
        <f t="shared" si="1"/>
        <v>82</v>
      </c>
      <c r="K24" s="5">
        <f t="shared" si="1"/>
        <v>127</v>
      </c>
      <c r="L24" s="9">
        <f>(E24-'2000 Year'!F28)/'2000 Year'!F28</f>
        <v>0.2886762360446571</v>
      </c>
    </row>
    <row r="25" spans="1:12" ht="13.5" customHeight="1">
      <c r="A25" s="14" t="s">
        <v>9</v>
      </c>
      <c r="B25" s="12">
        <v>17</v>
      </c>
      <c r="C25" s="12">
        <v>28</v>
      </c>
      <c r="D25" s="12">
        <v>6</v>
      </c>
      <c r="E25" s="15">
        <f t="shared" si="0"/>
        <v>51</v>
      </c>
      <c r="F25" s="12">
        <v>13</v>
      </c>
      <c r="G25" s="12">
        <v>38</v>
      </c>
      <c r="H25" s="12">
        <v>2</v>
      </c>
      <c r="I25" s="12">
        <v>5</v>
      </c>
      <c r="J25" s="12">
        <v>9</v>
      </c>
      <c r="K25" s="12">
        <v>19</v>
      </c>
      <c r="L25" s="9">
        <f>(E25-'2000 Year'!F29)/'2000 Year'!F29</f>
        <v>0.0851063829787234</v>
      </c>
    </row>
    <row r="26" spans="1:12" ht="13.5" customHeight="1">
      <c r="A26" s="4" t="s">
        <v>4</v>
      </c>
      <c r="B26" s="8">
        <f aca="true" t="shared" si="2" ref="B26:K26">SUM(B24:B25)</f>
        <v>375</v>
      </c>
      <c r="C26" s="8">
        <f t="shared" si="2"/>
        <v>375</v>
      </c>
      <c r="D26" s="8">
        <f t="shared" si="2"/>
        <v>109</v>
      </c>
      <c r="E26" s="8">
        <f t="shared" si="2"/>
        <v>859</v>
      </c>
      <c r="F26" s="8">
        <f t="shared" si="2"/>
        <v>389</v>
      </c>
      <c r="G26" s="8">
        <f t="shared" si="2"/>
        <v>472</v>
      </c>
      <c r="H26" s="8">
        <f t="shared" si="2"/>
        <v>57</v>
      </c>
      <c r="I26" s="8">
        <f t="shared" si="2"/>
        <v>50</v>
      </c>
      <c r="J26" s="8">
        <f t="shared" si="2"/>
        <v>91</v>
      </c>
      <c r="K26" s="8">
        <f t="shared" si="2"/>
        <v>146</v>
      </c>
      <c r="L26" s="9">
        <f>(E26-'2000 Year'!F30)/'2000 Year'!F30</f>
        <v>0.056580565805658053</v>
      </c>
    </row>
  </sheetData>
  <mergeCells count="14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" right="0.5" top="0.5" bottom="0.5" header="0.5" footer="0.25"/>
  <pageSetup horizontalDpi="600" verticalDpi="600" orientation="landscape" r:id="rId1"/>
  <headerFooter alignWithMargins="0">
    <oddFooter>&amp;L&amp;D&amp;CGraduate&amp;RFall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H27" sqref="H27"/>
    </sheetView>
  </sheetViews>
  <sheetFormatPr defaultColWidth="9.140625" defaultRowHeight="12.75"/>
  <cols>
    <col min="1" max="1" width="20.7109375" style="0" customWidth="1"/>
    <col min="3" max="3" width="9.57421875" style="0" customWidth="1"/>
    <col min="4" max="4" width="11.7109375" style="0" customWidth="1"/>
    <col min="6" max="6" width="7.57421875" style="0" bestFit="1" customWidth="1"/>
    <col min="7" max="7" width="8.421875" style="0" customWidth="1"/>
  </cols>
  <sheetData>
    <row r="1" spans="1:13" ht="15.7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>
      <c r="A2" s="79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1"/>
      <c r="C3" s="18"/>
      <c r="D3" s="18"/>
      <c r="E3" s="18"/>
      <c r="F3" s="18"/>
      <c r="G3" s="19"/>
      <c r="H3" s="18"/>
      <c r="I3" s="18"/>
      <c r="J3" s="18"/>
      <c r="K3" s="18"/>
      <c r="L3" s="18"/>
      <c r="M3" s="18"/>
    </row>
    <row r="4" spans="1:14" ht="12.75">
      <c r="A4" s="20" t="s">
        <v>72</v>
      </c>
      <c r="B4" s="21"/>
      <c r="C4" s="21"/>
      <c r="D4" s="21"/>
      <c r="E4" s="21"/>
      <c r="F4" s="21"/>
      <c r="G4" s="21"/>
      <c r="H4" s="21"/>
      <c r="I4" s="21"/>
      <c r="J4" s="21" t="s">
        <v>65</v>
      </c>
      <c r="K4" s="21" t="s">
        <v>65</v>
      </c>
      <c r="L4" s="21" t="s">
        <v>66</v>
      </c>
      <c r="M4" s="21" t="s">
        <v>66</v>
      </c>
      <c r="N4" s="1"/>
    </row>
    <row r="5" spans="1:14" ht="12.75">
      <c r="A5" s="22"/>
      <c r="B5" s="23" t="s">
        <v>31</v>
      </c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5</v>
      </c>
      <c r="K5" s="23" t="s">
        <v>6</v>
      </c>
      <c r="L5" s="23" t="s">
        <v>5</v>
      </c>
      <c r="M5" s="23" t="s">
        <v>6</v>
      </c>
      <c r="N5" s="1"/>
    </row>
    <row r="6" spans="1:13" ht="12.75">
      <c r="A6" s="28" t="s">
        <v>53</v>
      </c>
      <c r="B6" s="29"/>
      <c r="C6" s="30"/>
      <c r="D6" s="30"/>
      <c r="E6" s="30"/>
      <c r="F6" s="30"/>
      <c r="G6" s="27"/>
      <c r="H6" s="30"/>
      <c r="I6" s="30"/>
      <c r="J6" s="30"/>
      <c r="K6" s="30"/>
      <c r="L6" s="30"/>
      <c r="M6" s="30"/>
    </row>
    <row r="7" spans="1:13" ht="12.75">
      <c r="A7" s="24"/>
      <c r="B7" s="25" t="s">
        <v>29</v>
      </c>
      <c r="C7" s="26">
        <v>13</v>
      </c>
      <c r="D7" s="26">
        <v>0</v>
      </c>
      <c r="E7" s="26">
        <v>0</v>
      </c>
      <c r="F7" s="26">
        <v>0</v>
      </c>
      <c r="G7" s="27">
        <f aca="true" t="shared" si="0" ref="G7:G26">SUM(C7:F7)</f>
        <v>13</v>
      </c>
      <c r="H7" s="26">
        <v>7</v>
      </c>
      <c r="I7" s="26">
        <v>6</v>
      </c>
      <c r="J7" s="26">
        <v>4</v>
      </c>
      <c r="K7" s="26">
        <v>1</v>
      </c>
      <c r="L7" s="26">
        <v>0</v>
      </c>
      <c r="M7" s="26">
        <v>0</v>
      </c>
    </row>
    <row r="8" spans="1:13" ht="12.75">
      <c r="A8" s="28" t="s">
        <v>67</v>
      </c>
      <c r="B8" s="29"/>
      <c r="C8" s="30"/>
      <c r="D8" s="30"/>
      <c r="E8" s="30"/>
      <c r="F8" s="30"/>
      <c r="G8" s="27"/>
      <c r="H8" s="30"/>
      <c r="I8" s="30"/>
      <c r="J8" s="30"/>
      <c r="K8" s="30"/>
      <c r="L8" s="30"/>
      <c r="M8" s="30"/>
    </row>
    <row r="9" spans="1:13" ht="12.75">
      <c r="A9" s="24"/>
      <c r="B9" s="25" t="s">
        <v>14</v>
      </c>
      <c r="C9" s="26">
        <v>0</v>
      </c>
      <c r="D9" s="26">
        <v>0</v>
      </c>
      <c r="E9" s="26">
        <v>1</v>
      </c>
      <c r="F9" s="26">
        <v>0</v>
      </c>
      <c r="G9" s="27">
        <f t="shared" si="0"/>
        <v>1</v>
      </c>
      <c r="H9" s="26">
        <v>0</v>
      </c>
      <c r="I9" s="26">
        <v>1</v>
      </c>
      <c r="J9" s="26">
        <v>0</v>
      </c>
      <c r="K9" s="26">
        <v>0</v>
      </c>
      <c r="L9" s="26">
        <v>0</v>
      </c>
      <c r="M9" s="26">
        <v>0</v>
      </c>
    </row>
    <row r="10" spans="1:13" ht="12.75">
      <c r="A10" s="24"/>
      <c r="B10" s="25" t="s">
        <v>20</v>
      </c>
      <c r="C10" s="26">
        <v>0</v>
      </c>
      <c r="D10" s="26">
        <v>0</v>
      </c>
      <c r="E10" s="26">
        <v>10</v>
      </c>
      <c r="F10" s="26">
        <v>6</v>
      </c>
      <c r="G10" s="27">
        <f t="shared" si="0"/>
        <v>16</v>
      </c>
      <c r="H10" s="26">
        <v>9</v>
      </c>
      <c r="I10" s="26">
        <v>7</v>
      </c>
      <c r="J10" s="26">
        <v>3</v>
      </c>
      <c r="K10" s="26">
        <v>1</v>
      </c>
      <c r="L10" s="26">
        <v>2</v>
      </c>
      <c r="M10" s="26">
        <v>0</v>
      </c>
    </row>
    <row r="11" spans="1:13" ht="12.75">
      <c r="A11" s="24"/>
      <c r="B11" s="25" t="s">
        <v>59</v>
      </c>
      <c r="C11" s="26">
        <v>0</v>
      </c>
      <c r="D11" s="26">
        <v>0</v>
      </c>
      <c r="E11" s="26">
        <v>0</v>
      </c>
      <c r="F11" s="26">
        <v>1</v>
      </c>
      <c r="G11" s="27">
        <f t="shared" si="0"/>
        <v>1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12.75">
      <c r="A12" s="24"/>
      <c r="B12" s="25" t="s">
        <v>22</v>
      </c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2.75">
      <c r="A13" s="24"/>
      <c r="B13" s="25" t="s">
        <v>29</v>
      </c>
      <c r="C13" s="26">
        <v>26</v>
      </c>
      <c r="D13" s="26">
        <v>0</v>
      </c>
      <c r="E13" s="26">
        <v>0</v>
      </c>
      <c r="F13" s="26">
        <v>0</v>
      </c>
      <c r="G13" s="27">
        <f t="shared" si="0"/>
        <v>26</v>
      </c>
      <c r="H13" s="26">
        <v>9</v>
      </c>
      <c r="I13" s="26">
        <v>17</v>
      </c>
      <c r="J13" s="26">
        <v>1</v>
      </c>
      <c r="K13" s="26">
        <v>3</v>
      </c>
      <c r="L13" s="26">
        <v>0</v>
      </c>
      <c r="M13" s="26">
        <v>0</v>
      </c>
    </row>
    <row r="14" spans="1:13" ht="12.75">
      <c r="A14" s="28" t="s">
        <v>68</v>
      </c>
      <c r="B14" s="31"/>
      <c r="C14" s="30"/>
      <c r="D14" s="30"/>
      <c r="E14" s="30"/>
      <c r="F14" s="30"/>
      <c r="G14" s="27"/>
      <c r="H14" s="30"/>
      <c r="I14" s="30"/>
      <c r="J14" s="30"/>
      <c r="K14" s="30"/>
      <c r="L14" s="30"/>
      <c r="M14" s="30"/>
    </row>
    <row r="15" spans="1:13" ht="12.75">
      <c r="A15" s="24"/>
      <c r="B15" s="25" t="s">
        <v>17</v>
      </c>
      <c r="C15" s="26">
        <v>1</v>
      </c>
      <c r="D15" s="26">
        <v>0</v>
      </c>
      <c r="E15" s="26">
        <v>11</v>
      </c>
      <c r="F15" s="26">
        <v>0</v>
      </c>
      <c r="G15" s="27">
        <f t="shared" si="0"/>
        <v>12</v>
      </c>
      <c r="H15" s="26">
        <v>7</v>
      </c>
      <c r="I15" s="26">
        <v>5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4"/>
      <c r="B16" s="25" t="s">
        <v>20</v>
      </c>
      <c r="C16" s="26">
        <v>0</v>
      </c>
      <c r="D16" s="26">
        <v>0</v>
      </c>
      <c r="E16" s="26">
        <v>2</v>
      </c>
      <c r="F16" s="26">
        <v>2</v>
      </c>
      <c r="G16" s="27">
        <f t="shared" si="0"/>
        <v>4</v>
      </c>
      <c r="H16" s="26">
        <v>2</v>
      </c>
      <c r="I16" s="26">
        <v>2</v>
      </c>
      <c r="J16" s="26">
        <v>1</v>
      </c>
      <c r="K16" s="26">
        <v>0</v>
      </c>
      <c r="L16" s="26">
        <v>0</v>
      </c>
      <c r="M16" s="26">
        <v>0</v>
      </c>
    </row>
    <row r="17" spans="1:13" ht="12.75">
      <c r="A17" s="24"/>
      <c r="B17" s="25" t="s">
        <v>29</v>
      </c>
      <c r="C17" s="26">
        <v>27</v>
      </c>
      <c r="D17" s="26">
        <v>0</v>
      </c>
      <c r="E17" s="26">
        <v>0</v>
      </c>
      <c r="F17" s="26">
        <v>0</v>
      </c>
      <c r="G17" s="27">
        <f t="shared" si="0"/>
        <v>27</v>
      </c>
      <c r="H17" s="26">
        <v>13</v>
      </c>
      <c r="I17" s="26">
        <v>14</v>
      </c>
      <c r="J17" s="26">
        <v>0</v>
      </c>
      <c r="K17" s="26">
        <v>2</v>
      </c>
      <c r="L17" s="26">
        <v>0</v>
      </c>
      <c r="M17" s="26">
        <v>0</v>
      </c>
    </row>
    <row r="18" spans="1:13" ht="12.75">
      <c r="A18" s="28" t="s">
        <v>54</v>
      </c>
      <c r="B18" s="29"/>
      <c r="C18" s="30"/>
      <c r="D18" s="30"/>
      <c r="E18" s="30"/>
      <c r="F18" s="30"/>
      <c r="G18" s="27"/>
      <c r="H18" s="30"/>
      <c r="I18" s="30"/>
      <c r="J18" s="30"/>
      <c r="K18" s="30"/>
      <c r="L18" s="30"/>
      <c r="M18" s="30"/>
    </row>
    <row r="19" spans="1:13" ht="12.75">
      <c r="A19" s="24"/>
      <c r="B19" s="25" t="s">
        <v>29</v>
      </c>
      <c r="C19" s="26">
        <v>15</v>
      </c>
      <c r="D19" s="26">
        <v>0</v>
      </c>
      <c r="E19" s="26">
        <v>0</v>
      </c>
      <c r="F19" s="26">
        <v>0</v>
      </c>
      <c r="G19" s="27">
        <f t="shared" si="0"/>
        <v>15</v>
      </c>
      <c r="H19" s="26">
        <v>4</v>
      </c>
      <c r="I19" s="26">
        <v>11</v>
      </c>
      <c r="J19" s="26">
        <v>0</v>
      </c>
      <c r="K19" s="26">
        <v>5</v>
      </c>
      <c r="L19" s="26">
        <v>0</v>
      </c>
      <c r="M19" s="26">
        <v>0</v>
      </c>
    </row>
    <row r="20" spans="1:13" ht="12.75">
      <c r="A20" s="24"/>
      <c r="B20" s="25" t="s">
        <v>20</v>
      </c>
      <c r="C20" s="26">
        <v>0</v>
      </c>
      <c r="D20" s="26">
        <v>0</v>
      </c>
      <c r="E20" s="26">
        <v>0</v>
      </c>
      <c r="F20" s="26">
        <v>1</v>
      </c>
      <c r="G20" s="27">
        <f t="shared" si="0"/>
        <v>1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</row>
    <row r="21" spans="1:13" ht="12.75">
      <c r="A21" s="28" t="s">
        <v>55</v>
      </c>
      <c r="B21" s="29"/>
      <c r="C21" s="30"/>
      <c r="D21" s="30"/>
      <c r="E21" s="30"/>
      <c r="F21" s="30"/>
      <c r="G21" s="27"/>
      <c r="H21" s="30"/>
      <c r="I21" s="30"/>
      <c r="J21" s="30"/>
      <c r="K21" s="30"/>
      <c r="L21" s="30"/>
      <c r="M21" s="30"/>
    </row>
    <row r="22" spans="1:13" ht="12.75">
      <c r="A22" s="24"/>
      <c r="B22" s="25" t="s">
        <v>16</v>
      </c>
      <c r="C22" s="26">
        <v>0</v>
      </c>
      <c r="D22" s="26">
        <v>0</v>
      </c>
      <c r="E22" s="26">
        <v>1</v>
      </c>
      <c r="F22" s="26">
        <v>0</v>
      </c>
      <c r="G22" s="27">
        <f t="shared" si="0"/>
        <v>1</v>
      </c>
      <c r="H22" s="26">
        <v>1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2.75">
      <c r="A23" s="24"/>
      <c r="B23" s="25" t="s">
        <v>20</v>
      </c>
      <c r="C23" s="26">
        <v>0</v>
      </c>
      <c r="D23" s="26">
        <v>0</v>
      </c>
      <c r="E23" s="26">
        <v>9</v>
      </c>
      <c r="F23" s="26">
        <v>1</v>
      </c>
      <c r="G23" s="27">
        <f t="shared" si="0"/>
        <v>10</v>
      </c>
      <c r="H23" s="26">
        <v>5</v>
      </c>
      <c r="I23" s="26">
        <v>5</v>
      </c>
      <c r="J23" s="26">
        <v>0</v>
      </c>
      <c r="K23" s="26">
        <v>0</v>
      </c>
      <c r="L23" s="26">
        <v>0</v>
      </c>
      <c r="M23" s="26">
        <v>0</v>
      </c>
    </row>
    <row r="24" spans="1:13" ht="12.75">
      <c r="A24" s="24"/>
      <c r="B24" s="25" t="s">
        <v>22</v>
      </c>
      <c r="C24" s="26">
        <v>0</v>
      </c>
      <c r="D24" s="26">
        <v>0</v>
      </c>
      <c r="E24" s="26">
        <v>2</v>
      </c>
      <c r="F24" s="26">
        <v>0</v>
      </c>
      <c r="G24" s="27">
        <f t="shared" si="0"/>
        <v>2</v>
      </c>
      <c r="H24" s="26">
        <v>0</v>
      </c>
      <c r="I24" s="26">
        <v>2</v>
      </c>
      <c r="J24" s="26">
        <v>0</v>
      </c>
      <c r="K24" s="26">
        <v>0</v>
      </c>
      <c r="L24" s="26">
        <v>0</v>
      </c>
      <c r="M24" s="26">
        <v>0</v>
      </c>
    </row>
    <row r="25" spans="1:13" ht="12.75">
      <c r="A25" s="24"/>
      <c r="B25" s="25" t="s">
        <v>26</v>
      </c>
      <c r="C25" s="26">
        <v>0</v>
      </c>
      <c r="D25" s="26">
        <v>0</v>
      </c>
      <c r="E25" s="26">
        <v>12</v>
      </c>
      <c r="F25" s="26">
        <v>1</v>
      </c>
      <c r="G25" s="27">
        <f t="shared" si="0"/>
        <v>13</v>
      </c>
      <c r="H25" s="26">
        <v>5</v>
      </c>
      <c r="I25" s="26">
        <v>8</v>
      </c>
      <c r="J25" s="26">
        <v>0</v>
      </c>
      <c r="K25" s="26">
        <v>0</v>
      </c>
      <c r="L25" s="26">
        <v>0</v>
      </c>
      <c r="M25" s="26">
        <v>0</v>
      </c>
    </row>
    <row r="26" spans="1:13" ht="12.75">
      <c r="A26" s="24"/>
      <c r="B26" s="25" t="s">
        <v>29</v>
      </c>
      <c r="C26" s="26">
        <v>14</v>
      </c>
      <c r="D26" s="26">
        <v>0</v>
      </c>
      <c r="E26" s="26">
        <v>0</v>
      </c>
      <c r="F26" s="26">
        <v>0</v>
      </c>
      <c r="G26" s="27">
        <f t="shared" si="0"/>
        <v>14</v>
      </c>
      <c r="H26" s="26">
        <v>9</v>
      </c>
      <c r="I26" s="26">
        <v>5</v>
      </c>
      <c r="J26" s="26">
        <v>0</v>
      </c>
      <c r="K26" s="26">
        <v>0</v>
      </c>
      <c r="L26" s="26">
        <v>0</v>
      </c>
      <c r="M26" s="26">
        <v>0</v>
      </c>
    </row>
    <row r="27" spans="1:14" ht="12.75">
      <c r="A27" s="28"/>
      <c r="B27" s="32" t="s">
        <v>32</v>
      </c>
      <c r="C27" s="27">
        <f aca="true" t="shared" si="1" ref="C27:M27">SUM(C6:C26)</f>
        <v>96</v>
      </c>
      <c r="D27" s="27">
        <f t="shared" si="1"/>
        <v>0</v>
      </c>
      <c r="E27" s="27">
        <f t="shared" si="1"/>
        <v>48</v>
      </c>
      <c r="F27" s="27">
        <f t="shared" si="1"/>
        <v>12</v>
      </c>
      <c r="G27" s="27">
        <f t="shared" si="1"/>
        <v>156</v>
      </c>
      <c r="H27" s="27">
        <f t="shared" si="1"/>
        <v>72</v>
      </c>
      <c r="I27" s="27">
        <f t="shared" si="1"/>
        <v>84</v>
      </c>
      <c r="J27" s="27">
        <f t="shared" si="1"/>
        <v>9</v>
      </c>
      <c r="K27" s="27">
        <f t="shared" si="1"/>
        <v>12</v>
      </c>
      <c r="L27" s="27">
        <f t="shared" si="1"/>
        <v>2</v>
      </c>
      <c r="M27" s="27">
        <f t="shared" si="1"/>
        <v>0</v>
      </c>
      <c r="N27" s="1"/>
    </row>
    <row r="28" spans="1:7" ht="12.75">
      <c r="A28" s="1"/>
      <c r="G28" s="1"/>
    </row>
    <row r="31" spans="1:12" ht="15.75">
      <c r="A31" s="80" t="s">
        <v>71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6" ht="12.75">
      <c r="A32" s="1"/>
      <c r="C32" s="33"/>
      <c r="D32" s="33"/>
      <c r="E32" s="33"/>
      <c r="F32" s="34"/>
    </row>
    <row r="33" spans="1:13" ht="12.75">
      <c r="A33" s="20" t="s">
        <v>72</v>
      </c>
      <c r="B33" s="35"/>
      <c r="C33" s="35"/>
      <c r="D33" s="35"/>
      <c r="E33" s="74"/>
      <c r="F33" s="74"/>
      <c r="G33" s="35"/>
      <c r="H33" s="35"/>
      <c r="I33" s="35"/>
      <c r="J33" s="35" t="s">
        <v>65</v>
      </c>
      <c r="K33" s="35" t="s">
        <v>65</v>
      </c>
      <c r="L33" s="35" t="s">
        <v>66</v>
      </c>
      <c r="M33" s="35" t="s">
        <v>66</v>
      </c>
    </row>
    <row r="34" spans="1:13" ht="12.75">
      <c r="A34" s="22"/>
      <c r="B34" s="36" t="s">
        <v>31</v>
      </c>
      <c r="C34" s="36" t="s">
        <v>46</v>
      </c>
      <c r="D34" s="36" t="s">
        <v>47</v>
      </c>
      <c r="E34" s="75" t="s">
        <v>48</v>
      </c>
      <c r="F34" s="75"/>
      <c r="G34" s="36" t="s">
        <v>4</v>
      </c>
      <c r="H34" s="36" t="s">
        <v>5</v>
      </c>
      <c r="I34" s="36" t="s">
        <v>6</v>
      </c>
      <c r="J34" s="36" t="s">
        <v>5</v>
      </c>
      <c r="K34" s="36" t="s">
        <v>6</v>
      </c>
      <c r="L34" s="36" t="s">
        <v>5</v>
      </c>
      <c r="M34" s="36" t="s">
        <v>6</v>
      </c>
    </row>
    <row r="35" spans="1:13" ht="12.75">
      <c r="A35" s="28" t="s">
        <v>69</v>
      </c>
      <c r="B35" s="40"/>
      <c r="C35" s="41"/>
      <c r="D35" s="41"/>
      <c r="E35" s="76"/>
      <c r="F35" s="76"/>
      <c r="G35" s="39">
        <f>SUM(C35:E35)</f>
        <v>0</v>
      </c>
      <c r="H35" s="41"/>
      <c r="I35" s="41"/>
      <c r="J35" s="41"/>
      <c r="K35" s="41"/>
      <c r="L35" s="41"/>
      <c r="M35" s="41"/>
    </row>
    <row r="36" spans="1:13" ht="12.75">
      <c r="A36" s="24"/>
      <c r="B36" s="37" t="s">
        <v>10</v>
      </c>
      <c r="C36" s="38">
        <v>10</v>
      </c>
      <c r="D36" s="38">
        <v>1</v>
      </c>
      <c r="E36" s="77">
        <v>0</v>
      </c>
      <c r="F36" s="77"/>
      <c r="G36" s="39">
        <f>SUM(C36:E36)</f>
        <v>11</v>
      </c>
      <c r="H36" s="38">
        <v>6</v>
      </c>
      <c r="I36" s="38">
        <v>5</v>
      </c>
      <c r="J36" s="38">
        <v>1</v>
      </c>
      <c r="K36" s="38">
        <v>0</v>
      </c>
      <c r="L36" s="38">
        <v>0</v>
      </c>
      <c r="M36" s="38">
        <v>0</v>
      </c>
    </row>
    <row r="37" spans="1:13" ht="12.75">
      <c r="A37" s="24"/>
      <c r="B37" s="37" t="s">
        <v>17</v>
      </c>
      <c r="C37" s="38">
        <v>4</v>
      </c>
      <c r="D37" s="38">
        <v>1</v>
      </c>
      <c r="E37" s="77">
        <v>0</v>
      </c>
      <c r="F37" s="77"/>
      <c r="G37" s="39">
        <f>SUM(C37:E37)</f>
        <v>5</v>
      </c>
      <c r="H37" s="38">
        <v>2</v>
      </c>
      <c r="I37" s="38">
        <v>3</v>
      </c>
      <c r="J37" s="38">
        <v>0</v>
      </c>
      <c r="K37" s="38">
        <v>0</v>
      </c>
      <c r="L37" s="38">
        <v>0</v>
      </c>
      <c r="M37" s="38">
        <v>0</v>
      </c>
    </row>
    <row r="38" spans="1:13" ht="12.75">
      <c r="A38" s="28"/>
      <c r="B38" s="42" t="s">
        <v>32</v>
      </c>
      <c r="C38" s="39">
        <f>SUM(C35:C37)</f>
        <v>14</v>
      </c>
      <c r="D38" s="39">
        <f>SUM(D35:D37)</f>
        <v>2</v>
      </c>
      <c r="E38" s="73">
        <f>SUM(E35:E37)</f>
        <v>0</v>
      </c>
      <c r="F38" s="73"/>
      <c r="G38" s="39">
        <f aca="true" t="shared" si="2" ref="G38:M38">SUM(G35:G37)</f>
        <v>16</v>
      </c>
      <c r="H38" s="39">
        <f t="shared" si="2"/>
        <v>8</v>
      </c>
      <c r="I38" s="39">
        <f t="shared" si="2"/>
        <v>8</v>
      </c>
      <c r="J38" s="39">
        <f t="shared" si="2"/>
        <v>1</v>
      </c>
      <c r="K38" s="39">
        <f t="shared" si="2"/>
        <v>0</v>
      </c>
      <c r="L38" s="39">
        <f t="shared" si="2"/>
        <v>0</v>
      </c>
      <c r="M38" s="39">
        <f t="shared" si="2"/>
        <v>0</v>
      </c>
    </row>
  </sheetData>
  <mergeCells count="9">
    <mergeCell ref="A1:M1"/>
    <mergeCell ref="A2:M2"/>
    <mergeCell ref="A31:L31"/>
    <mergeCell ref="E37:F37"/>
    <mergeCell ref="E38:F38"/>
    <mergeCell ref="E33:F33"/>
    <mergeCell ref="E34:F34"/>
    <mergeCell ref="E35:F35"/>
    <mergeCell ref="E36:F36"/>
  </mergeCells>
  <printOptions horizontalCentered="1"/>
  <pageMargins left="0.2" right="0.2" top="0.5" bottom="0.5" header="0.5" footer="0.5"/>
  <pageSetup horizontalDpi="300" verticalDpi="300" orientation="landscape" r:id="rId1"/>
  <headerFooter alignWithMargins="0">
    <oddFooter>&amp;L&amp;D&amp;CUnderGraduate Satellite&amp;RFall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6">
      <selection activeCell="F8" sqref="F8"/>
    </sheetView>
  </sheetViews>
  <sheetFormatPr defaultColWidth="9.140625" defaultRowHeight="12.75"/>
  <cols>
    <col min="1" max="1" width="10.7109375" style="0" customWidth="1"/>
    <col min="2" max="2" width="9.140625" style="61" customWidth="1"/>
  </cols>
  <sheetData>
    <row r="1" spans="1:7" ht="12.75">
      <c r="A1" s="43"/>
      <c r="B1" s="54"/>
      <c r="C1" s="43"/>
      <c r="D1" s="43"/>
      <c r="E1" s="43"/>
      <c r="F1" s="43"/>
      <c r="G1" s="43"/>
    </row>
    <row r="2" spans="1:7" ht="12.75">
      <c r="A2" s="43"/>
      <c r="B2" s="54"/>
      <c r="C2" s="43"/>
      <c r="D2" s="43"/>
      <c r="E2" s="43"/>
      <c r="F2" s="43"/>
      <c r="G2" s="43"/>
    </row>
    <row r="3" spans="1:7" ht="12.75">
      <c r="A3" s="43" t="s">
        <v>39</v>
      </c>
      <c r="B3" s="54"/>
      <c r="C3" s="43"/>
      <c r="D3" s="43"/>
      <c r="E3" s="43" t="s">
        <v>40</v>
      </c>
      <c r="F3" s="43"/>
      <c r="G3" s="43"/>
    </row>
    <row r="4" spans="1:7" ht="12.75">
      <c r="A4" s="43"/>
      <c r="B4" s="54"/>
      <c r="C4" s="43"/>
      <c r="D4" s="43"/>
      <c r="E4" s="43"/>
      <c r="F4" s="43"/>
      <c r="G4" s="43"/>
    </row>
    <row r="5" spans="1:7" ht="12.75">
      <c r="A5" s="82" t="s">
        <v>31</v>
      </c>
      <c r="B5" s="54"/>
      <c r="C5" s="43"/>
      <c r="D5" s="43"/>
      <c r="E5" s="43"/>
      <c r="F5" s="43"/>
      <c r="G5" s="43"/>
    </row>
    <row r="6" spans="1:7" ht="12.75">
      <c r="A6" s="83"/>
      <c r="B6" s="54" t="s">
        <v>4</v>
      </c>
      <c r="C6" s="43"/>
      <c r="D6" s="43"/>
      <c r="E6" s="43" t="s">
        <v>31</v>
      </c>
      <c r="F6" s="43" t="s">
        <v>4</v>
      </c>
      <c r="G6" s="43"/>
    </row>
    <row r="7" spans="1:7" ht="12.75">
      <c r="A7" s="2"/>
      <c r="B7" s="54"/>
      <c r="C7" s="43"/>
      <c r="D7" s="43"/>
      <c r="E7" s="43"/>
      <c r="F7" s="43"/>
      <c r="G7" s="43"/>
    </row>
    <row r="8" spans="1:7" ht="12.75">
      <c r="A8" s="44" t="s">
        <v>10</v>
      </c>
      <c r="B8" s="55">
        <v>74</v>
      </c>
      <c r="C8" s="43"/>
      <c r="D8" s="43"/>
      <c r="E8" s="46" t="s">
        <v>10</v>
      </c>
      <c r="F8" s="45">
        <v>36</v>
      </c>
      <c r="G8" s="43"/>
    </row>
    <row r="9" spans="1:7" ht="12.75">
      <c r="A9" s="44" t="s">
        <v>11</v>
      </c>
      <c r="B9" s="55">
        <v>565</v>
      </c>
      <c r="C9" s="43"/>
      <c r="D9" s="43"/>
      <c r="E9" s="43" t="s">
        <v>73</v>
      </c>
      <c r="F9" s="43">
        <v>83</v>
      </c>
      <c r="G9" s="43"/>
    </row>
    <row r="10" spans="1:7" ht="12.75">
      <c r="A10" s="44" t="s">
        <v>56</v>
      </c>
      <c r="B10" s="54">
        <v>0</v>
      </c>
      <c r="C10" s="43"/>
      <c r="D10" s="43"/>
      <c r="E10" s="46" t="s">
        <v>56</v>
      </c>
      <c r="F10" s="45">
        <v>0</v>
      </c>
      <c r="G10" s="43"/>
    </row>
    <row r="11" spans="1:7" ht="12.75">
      <c r="A11" s="44" t="s">
        <v>12</v>
      </c>
      <c r="B11" s="55">
        <v>78</v>
      </c>
      <c r="C11" s="43"/>
      <c r="D11" s="43"/>
      <c r="E11" s="46" t="s">
        <v>41</v>
      </c>
      <c r="F11" s="45">
        <v>31</v>
      </c>
      <c r="G11" s="43"/>
    </row>
    <row r="12" spans="1:7" ht="12.75">
      <c r="A12" s="44" t="s">
        <v>41</v>
      </c>
      <c r="B12" s="56">
        <v>0</v>
      </c>
      <c r="C12" s="43"/>
      <c r="D12" s="43"/>
      <c r="E12" s="46" t="s">
        <v>13</v>
      </c>
      <c r="F12" s="45">
        <v>4</v>
      </c>
      <c r="G12" s="43"/>
    </row>
    <row r="13" spans="1:7" ht="12.75">
      <c r="A13" s="44" t="s">
        <v>13</v>
      </c>
      <c r="B13" s="55">
        <v>20</v>
      </c>
      <c r="C13" s="43"/>
      <c r="D13" s="43"/>
      <c r="E13" s="47" t="s">
        <v>57</v>
      </c>
      <c r="F13" s="47">
        <v>0</v>
      </c>
      <c r="G13" s="43"/>
    </row>
    <row r="14" spans="1:7" ht="12.75">
      <c r="A14" s="44" t="s">
        <v>57</v>
      </c>
      <c r="B14" s="57">
        <v>0</v>
      </c>
      <c r="C14" s="43"/>
      <c r="D14" s="43"/>
      <c r="E14" s="46" t="s">
        <v>44</v>
      </c>
      <c r="F14" s="45">
        <v>10</v>
      </c>
      <c r="G14" s="43"/>
    </row>
    <row r="15" spans="1:7" ht="12.75">
      <c r="A15" s="44" t="s">
        <v>44</v>
      </c>
      <c r="B15" s="57">
        <v>0</v>
      </c>
      <c r="C15" s="43"/>
      <c r="D15" s="43"/>
      <c r="E15" s="46" t="s">
        <v>14</v>
      </c>
      <c r="F15" s="45">
        <v>72</v>
      </c>
      <c r="G15" s="43"/>
    </row>
    <row r="16" spans="1:7" ht="12.75">
      <c r="A16" s="44" t="s">
        <v>14</v>
      </c>
      <c r="B16" s="55">
        <v>65</v>
      </c>
      <c r="C16" s="43"/>
      <c r="D16" s="43"/>
      <c r="E16" s="46" t="s">
        <v>15</v>
      </c>
      <c r="F16" s="45">
        <v>36</v>
      </c>
      <c r="G16" s="43"/>
    </row>
    <row r="17" spans="1:7" ht="12.75">
      <c r="A17" s="44" t="s">
        <v>15</v>
      </c>
      <c r="B17" s="57">
        <v>0</v>
      </c>
      <c r="C17" s="43"/>
      <c r="D17" s="43"/>
      <c r="E17" s="46" t="s">
        <v>16</v>
      </c>
      <c r="F17" s="45">
        <v>58</v>
      </c>
      <c r="G17" s="43"/>
    </row>
    <row r="18" spans="1:7" ht="12.75">
      <c r="A18" s="44" t="s">
        <v>16</v>
      </c>
      <c r="B18" s="55">
        <v>35</v>
      </c>
      <c r="C18" s="43"/>
      <c r="D18" s="43"/>
      <c r="E18" s="46" t="s">
        <v>17</v>
      </c>
      <c r="F18" s="45">
        <v>101</v>
      </c>
      <c r="G18" s="43"/>
    </row>
    <row r="19" spans="1:7" ht="12.75">
      <c r="A19" s="44" t="s">
        <v>17</v>
      </c>
      <c r="B19" s="55">
        <v>199</v>
      </c>
      <c r="C19" s="43"/>
      <c r="D19" s="43"/>
      <c r="E19" s="46" t="s">
        <v>18</v>
      </c>
      <c r="F19" s="45">
        <v>77</v>
      </c>
      <c r="G19" s="43"/>
    </row>
    <row r="20" spans="1:7" ht="12.75">
      <c r="A20" s="44" t="s">
        <v>18</v>
      </c>
      <c r="B20" s="55">
        <v>672</v>
      </c>
      <c r="C20" s="43"/>
      <c r="D20" s="43"/>
      <c r="E20" s="48" t="s">
        <v>19</v>
      </c>
      <c r="F20" s="49">
        <v>0</v>
      </c>
      <c r="G20" s="43"/>
    </row>
    <row r="21" spans="1:7" ht="12.75">
      <c r="A21" s="44" t="s">
        <v>19</v>
      </c>
      <c r="B21" s="55">
        <v>216</v>
      </c>
      <c r="C21" s="43"/>
      <c r="D21" s="43"/>
      <c r="E21" s="46" t="s">
        <v>20</v>
      </c>
      <c r="F21" s="45">
        <v>64</v>
      </c>
      <c r="G21" s="43"/>
    </row>
    <row r="22" spans="1:7" ht="12.75">
      <c r="A22" s="44" t="s">
        <v>20</v>
      </c>
      <c r="B22" s="55">
        <v>101</v>
      </c>
      <c r="C22" s="43"/>
      <c r="D22" s="43"/>
      <c r="E22" s="48"/>
      <c r="F22" s="49">
        <v>0</v>
      </c>
      <c r="G22" s="43"/>
    </row>
    <row r="23" spans="1:7" ht="12.75">
      <c r="A23" s="44" t="s">
        <v>21</v>
      </c>
      <c r="C23" s="43"/>
      <c r="D23" s="43"/>
      <c r="E23" s="46" t="s">
        <v>23</v>
      </c>
      <c r="F23" s="45">
        <v>25</v>
      </c>
      <c r="G23" s="43"/>
    </row>
    <row r="24" spans="1:7" ht="12.75">
      <c r="A24" s="44" t="s">
        <v>58</v>
      </c>
      <c r="B24" s="57">
        <v>0</v>
      </c>
      <c r="C24" s="43"/>
      <c r="D24" s="43"/>
      <c r="E24" s="46" t="s">
        <v>42</v>
      </c>
      <c r="F24" s="45">
        <v>29</v>
      </c>
      <c r="G24" s="43"/>
    </row>
    <row r="25" spans="1:7" ht="12.75">
      <c r="A25" s="44" t="s">
        <v>59</v>
      </c>
      <c r="B25" s="57">
        <v>0</v>
      </c>
      <c r="C25" s="43"/>
      <c r="D25" s="43"/>
      <c r="E25" s="46" t="s">
        <v>43</v>
      </c>
      <c r="F25" s="45">
        <v>22</v>
      </c>
      <c r="G25" s="43"/>
    </row>
    <row r="26" spans="1:7" ht="12.75">
      <c r="A26" s="44" t="s">
        <v>22</v>
      </c>
      <c r="B26" s="54">
        <v>34</v>
      </c>
      <c r="C26" s="43"/>
      <c r="D26" s="43"/>
      <c r="E26" s="46" t="s">
        <v>27</v>
      </c>
      <c r="F26" s="45">
        <v>44</v>
      </c>
      <c r="G26" s="43"/>
    </row>
    <row r="27" spans="1:7" ht="13.5" thickBot="1">
      <c r="A27" s="44" t="s">
        <v>23</v>
      </c>
      <c r="B27" s="55">
        <v>550</v>
      </c>
      <c r="C27" s="43"/>
      <c r="D27" s="43"/>
      <c r="E27" s="46" t="s">
        <v>30</v>
      </c>
      <c r="F27" s="45">
        <v>72</v>
      </c>
      <c r="G27" s="43"/>
    </row>
    <row r="28" spans="1:7" ht="13.5" thickBot="1">
      <c r="A28" s="44" t="s">
        <v>24</v>
      </c>
      <c r="B28" s="57">
        <v>0</v>
      </c>
      <c r="C28" s="43"/>
      <c r="D28" s="43"/>
      <c r="E28" s="50" t="s">
        <v>32</v>
      </c>
      <c r="F28" s="45">
        <v>627</v>
      </c>
      <c r="G28" s="43"/>
    </row>
    <row r="29" spans="1:7" ht="13.5" thickBot="1">
      <c r="A29" s="44" t="s">
        <v>25</v>
      </c>
      <c r="B29" s="55">
        <v>41</v>
      </c>
      <c r="C29" s="43"/>
      <c r="D29" s="43"/>
      <c r="E29" s="51" t="s">
        <v>9</v>
      </c>
      <c r="F29" s="45">
        <v>47</v>
      </c>
      <c r="G29" s="43"/>
    </row>
    <row r="30" spans="1:7" ht="13.5" thickBot="1">
      <c r="A30" s="44" t="s">
        <v>42</v>
      </c>
      <c r="B30" s="57">
        <v>0</v>
      </c>
      <c r="C30" s="43"/>
      <c r="D30" s="43"/>
      <c r="E30" s="50" t="s">
        <v>4</v>
      </c>
      <c r="F30" s="45">
        <v>813</v>
      </c>
      <c r="G30" s="43"/>
    </row>
    <row r="31" spans="1:7" ht="12.75">
      <c r="A31" s="44" t="s">
        <v>43</v>
      </c>
      <c r="B31" s="57">
        <v>0</v>
      </c>
      <c r="C31" s="43"/>
      <c r="D31" s="43"/>
      <c r="E31" s="43"/>
      <c r="F31" s="43"/>
      <c r="G31" s="43"/>
    </row>
    <row r="32" spans="1:7" ht="12.75">
      <c r="A32" s="44" t="s">
        <v>26</v>
      </c>
      <c r="B32" s="55">
        <v>30</v>
      </c>
      <c r="C32" s="43"/>
      <c r="D32" s="43"/>
      <c r="E32" s="43"/>
      <c r="F32" s="43"/>
      <c r="G32" s="43"/>
    </row>
    <row r="33" spans="1:7" ht="12.75">
      <c r="A33" s="44" t="s">
        <v>27</v>
      </c>
      <c r="B33" s="55">
        <v>7</v>
      </c>
      <c r="C33" s="43"/>
      <c r="D33" s="43"/>
      <c r="E33" s="43"/>
      <c r="F33" s="43"/>
      <c r="G33" s="43"/>
    </row>
    <row r="34" spans="1:7" ht="12.75">
      <c r="A34" s="44" t="s">
        <v>28</v>
      </c>
      <c r="B34" s="55">
        <v>6</v>
      </c>
      <c r="C34" s="43"/>
      <c r="D34" s="43"/>
      <c r="E34" s="43"/>
      <c r="F34" s="43"/>
      <c r="G34" s="43"/>
    </row>
    <row r="35" spans="1:7" ht="12.75">
      <c r="A35" s="44" t="s">
        <v>29</v>
      </c>
      <c r="B35" s="55">
        <v>74</v>
      </c>
      <c r="C35" s="43"/>
      <c r="D35" s="43"/>
      <c r="E35" s="43"/>
      <c r="F35" s="43"/>
      <c r="G35" s="43"/>
    </row>
    <row r="36" spans="1:7" ht="13.5" thickBot="1">
      <c r="A36" s="44" t="s">
        <v>30</v>
      </c>
      <c r="B36" s="55">
        <v>138</v>
      </c>
      <c r="C36" s="43"/>
      <c r="D36" s="43"/>
      <c r="E36" s="43"/>
      <c r="F36" s="43"/>
      <c r="G36" s="43"/>
    </row>
    <row r="37" spans="1:7" ht="13.5" thickBot="1">
      <c r="A37" s="52" t="s">
        <v>32</v>
      </c>
      <c r="B37" s="58">
        <f>SUM(B8:B36)</f>
        <v>2905</v>
      </c>
      <c r="C37" s="43"/>
      <c r="D37" s="43"/>
      <c r="E37" s="43"/>
      <c r="F37" s="43"/>
      <c r="G37" s="43"/>
    </row>
    <row r="38" spans="1:7" ht="12.75">
      <c r="A38" s="53" t="s">
        <v>9</v>
      </c>
      <c r="B38" s="59">
        <v>92</v>
      </c>
      <c r="C38" s="43"/>
      <c r="D38" s="43"/>
      <c r="E38" s="43"/>
      <c r="F38" s="43"/>
      <c r="G38" s="43"/>
    </row>
    <row r="39" spans="1:7" ht="12.75">
      <c r="A39" s="53" t="s">
        <v>36</v>
      </c>
      <c r="B39" s="56">
        <v>32</v>
      </c>
      <c r="C39" s="43"/>
      <c r="D39" s="43"/>
      <c r="E39" s="43"/>
      <c r="F39" s="43"/>
      <c r="G39" s="43"/>
    </row>
    <row r="40" spans="1:7" ht="12.75">
      <c r="A40" s="53" t="s">
        <v>37</v>
      </c>
      <c r="B40" s="56">
        <v>27</v>
      </c>
      <c r="C40" s="43"/>
      <c r="D40" s="43"/>
      <c r="E40" s="43"/>
      <c r="F40" s="43"/>
      <c r="G40" s="43"/>
    </row>
    <row r="41" spans="1:7" ht="12.75">
      <c r="A41" s="53" t="s">
        <v>38</v>
      </c>
      <c r="B41" s="56">
        <v>34</v>
      </c>
      <c r="C41" s="43"/>
      <c r="D41" s="43"/>
      <c r="E41" s="43"/>
      <c r="F41" s="43"/>
      <c r="G41" s="43"/>
    </row>
    <row r="42" spans="1:7" ht="13.5" thickBot="1">
      <c r="A42" s="43"/>
      <c r="B42" s="54"/>
      <c r="C42" s="43"/>
      <c r="D42" s="43"/>
      <c r="E42" s="43"/>
      <c r="F42" s="43"/>
      <c r="G42" s="43"/>
    </row>
    <row r="43" spans="1:7" ht="13.5" thickBot="1">
      <c r="A43" s="52" t="s">
        <v>4</v>
      </c>
      <c r="B43" s="60">
        <f>SUM(B37,B38)</f>
        <v>2997</v>
      </c>
      <c r="C43" s="43"/>
      <c r="D43" s="43"/>
      <c r="E43" s="43"/>
      <c r="F43" s="43"/>
      <c r="G43" s="43"/>
    </row>
    <row r="44" spans="1:7" ht="12.75">
      <c r="A44" s="43"/>
      <c r="B44" s="54"/>
      <c r="C44" s="43"/>
      <c r="D44" s="43"/>
      <c r="E44" s="43"/>
      <c r="F44" s="43"/>
      <c r="G44" s="43"/>
    </row>
    <row r="45" spans="1:7" ht="12.75">
      <c r="A45" s="43"/>
      <c r="B45" s="54"/>
      <c r="C45" s="43"/>
      <c r="D45" s="43"/>
      <c r="E45" s="43"/>
      <c r="F45" s="43"/>
      <c r="G45" s="43"/>
    </row>
    <row r="46" spans="1:7" ht="12.75">
      <c r="A46" s="43"/>
      <c r="B46" s="54"/>
      <c r="C46" s="43"/>
      <c r="D46" s="43"/>
      <c r="E46" s="43"/>
      <c r="F46" s="43"/>
      <c r="G46" s="43"/>
    </row>
    <row r="47" spans="1:7" ht="12.75">
      <c r="A47" s="43"/>
      <c r="B47" s="54"/>
      <c r="C47" s="43"/>
      <c r="D47" s="43"/>
      <c r="E47" s="43"/>
      <c r="F47" s="43"/>
      <c r="G47" s="43"/>
    </row>
  </sheetData>
  <mergeCells count="1">
    <mergeCell ref="A5:A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stalin</dc:creator>
  <cp:keywords/>
  <dc:description/>
  <cp:lastModifiedBy>hrasheed</cp:lastModifiedBy>
  <cp:lastPrinted>2001-09-20T20:32:27Z</cp:lastPrinted>
  <dcterms:created xsi:type="dcterms:W3CDTF">2001-08-08T16:23:15Z</dcterms:created>
  <dcterms:modified xsi:type="dcterms:W3CDTF">2005-09-07T16:21:48Z</dcterms:modified>
  <cp:category/>
  <cp:version/>
  <cp:contentType/>
  <cp:contentStatus/>
</cp:coreProperties>
</file>