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65476" windowWidth="8310" windowHeight="9345" activeTab="0"/>
  </bookViews>
  <sheets>
    <sheet name="UnderGraduate" sheetId="1" r:id="rId1"/>
    <sheet name="Graduate" sheetId="2" r:id="rId2"/>
    <sheet name="UnderGraduate Off-Campus" sheetId="3" r:id="rId3"/>
    <sheet name="Graduate Off-Campus" sheetId="4" r:id="rId4"/>
    <sheet name="2001 Year" sheetId="5" r:id="rId5"/>
    <sheet name="Major Combinations" sheetId="6" r:id="rId6"/>
  </sheets>
  <definedNames>
    <definedName name="Query_from_MS_Access_Database" localSheetId="1">'Graduate'!$A$4:$K$20</definedName>
    <definedName name="Query_from_MS_Access_Database" localSheetId="3">'Graduate Off-Campus'!$B$4:$C$20</definedName>
    <definedName name="Query_from_MS_Access_Database" localSheetId="0">'UnderGraduate'!$A$4:$L$25</definedName>
    <definedName name="Query_from_MS_Access_Database" localSheetId="2">'UnderGraduate Off-Campus'!$A$3:$C$40</definedName>
    <definedName name="Query_from_MS_Access_Database_1" localSheetId="3">'Graduate Off-Campus'!$E$4:$G$10</definedName>
    <definedName name="Query_from_MS_Access_Database_1" localSheetId="0">'UnderGraduate'!$A$31:$L$60</definedName>
    <definedName name="Query_from_MS_Access_Database_1" localSheetId="2">'UnderGraduate Off-Campus'!$A$4:$C$40</definedName>
    <definedName name="Query_from_MS_Access_Database_10" localSheetId="2">'UnderGraduate Off-Campus'!$N$3:$P$7</definedName>
    <definedName name="Query_from_MS_Access_Database_2" localSheetId="3">'Graduate Off-Campus'!$F$4:$H$6</definedName>
    <definedName name="Query_from_MS_Access_Database_2" localSheetId="2">'UnderGraduate Off-Campus'!$A$50:$C$50</definedName>
    <definedName name="Query_from_MS_Access_Database_3" localSheetId="3">'Graduate Off-Campus'!$G$4:$I$14</definedName>
    <definedName name="Query_from_MS_Access_Database_3" localSheetId="2">'UnderGraduate Off-Campus'!$G$50:$I$50</definedName>
    <definedName name="Query_from_MS_Access_Database_4" localSheetId="3">'Graduate Off-Campus'!$H$4:$J$11</definedName>
    <definedName name="Query_from_MS_Access_Database_4" localSheetId="2">'UnderGraduate Off-Campus'!$A$52:$C$98</definedName>
    <definedName name="Query_from_MS_Access_Database_5" localSheetId="3">'Graduate Off-Campus'!$I$4:$K$10</definedName>
    <definedName name="Query_from_MS_Access_Database_5" localSheetId="2">'UnderGraduate Off-Campus'!$K$8:$M$27</definedName>
    <definedName name="Query_from_MS_Access_Database_6" localSheetId="3">'Graduate Off-Campus'!$J$4:$L$6</definedName>
    <definedName name="Query_from_MS_Access_Database_6" localSheetId="2">'UnderGraduate Off-Campus'!$K$3:$M$24</definedName>
    <definedName name="Query_from_MS_Access_Database_7" localSheetId="3">'Graduate Off-Campus'!$K$4:$M$6</definedName>
    <definedName name="Query_from_MS_Access_Database_7" localSheetId="2">'UnderGraduate Off-Campus'!$K$3:$M$7</definedName>
    <definedName name="Query_from_MS_Access_Database_8" localSheetId="3">'Graduate Off-Campus'!$L$4:$N$6</definedName>
    <definedName name="Query_from_MS_Access_Database_8" localSheetId="2">'UnderGraduate Off-Campus'!$L$3:$N$10</definedName>
    <definedName name="Query_from_MS_Access_Database_9" localSheetId="3">'Graduate Off-Campus'!$M$4:$O$6</definedName>
    <definedName name="Query_from_MS_Access_Database_9" localSheetId="2">'UnderGraduate Off-Campus'!$M$3:$O$7</definedName>
  </definedNames>
  <calcPr fullCalcOnLoad="1"/>
</workbook>
</file>

<file path=xl/sharedStrings.xml><?xml version="1.0" encoding="utf-8"?>
<sst xmlns="http://schemas.openxmlformats.org/spreadsheetml/2006/main" count="195" uniqueCount="74">
  <si>
    <t>CMAJ</t>
  </si>
  <si>
    <t>7AG/FY</t>
  </si>
  <si>
    <t>8AG/FY</t>
  </si>
  <si>
    <t>9AG/FY</t>
  </si>
  <si>
    <t>Total</t>
  </si>
  <si>
    <t>Female</t>
  </si>
  <si>
    <t>Male</t>
  </si>
  <si>
    <t>Minority Female</t>
  </si>
  <si>
    <t>Minority Male</t>
  </si>
  <si>
    <t>Intern Female</t>
  </si>
  <si>
    <t>Intern Male</t>
  </si>
  <si>
    <t>ABE</t>
  </si>
  <si>
    <t>AEC</t>
  </si>
  <si>
    <t>AL</t>
  </si>
  <si>
    <t>AOM</t>
  </si>
  <si>
    <t>AY</t>
  </si>
  <si>
    <t>BTY</t>
  </si>
  <si>
    <t>EY</t>
  </si>
  <si>
    <t>FAS</t>
  </si>
  <si>
    <t>FRC</t>
  </si>
  <si>
    <t>FRE</t>
  </si>
  <si>
    <t>FS</t>
  </si>
  <si>
    <t>HOS</t>
  </si>
  <si>
    <t>HRD</t>
  </si>
  <si>
    <t>IS</t>
  </si>
  <si>
    <t>MCB</t>
  </si>
  <si>
    <t>PKS</t>
  </si>
  <si>
    <t>PLS</t>
  </si>
  <si>
    <t>PMB</t>
  </si>
  <si>
    <t>PT</t>
  </si>
  <si>
    <t>RCN</t>
  </si>
  <si>
    <t>SLS</t>
  </si>
  <si>
    <t>STS</t>
  </si>
  <si>
    <t>UND</t>
  </si>
  <si>
    <t>WIE</t>
  </si>
  <si>
    <t>Subtotal</t>
  </si>
  <si>
    <t>0AG/FY</t>
  </si>
  <si>
    <t>1-2AG/FY</t>
  </si>
  <si>
    <t>3-4AG/FY</t>
  </si>
  <si>
    <t>6AG/FY</t>
  </si>
  <si>
    <t>College of Agricultural and Life Sciences</t>
  </si>
  <si>
    <t>Major</t>
  </si>
  <si>
    <t>Under Graduate</t>
  </si>
  <si>
    <t xml:space="preserve"> Graduate</t>
  </si>
  <si>
    <t>FCS</t>
  </si>
  <si>
    <t>Graduate Enrollment Spring 2002</t>
  </si>
  <si>
    <t>Undergraduate Enrollment Spring 2002</t>
  </si>
  <si>
    <t>% Change In Total**</t>
  </si>
  <si>
    <t>HOS = HOS + HSE</t>
  </si>
  <si>
    <t>AL = AL + ALD + DP + DPM</t>
  </si>
  <si>
    <t>cmaj</t>
  </si>
  <si>
    <t>5-6AG/FY</t>
  </si>
  <si>
    <t>HSE</t>
  </si>
  <si>
    <t>Satellite Program</t>
  </si>
  <si>
    <t>Ag Educ.</t>
  </si>
  <si>
    <t>Ft. Lauderdale</t>
  </si>
  <si>
    <t>Ft. Pierce</t>
  </si>
  <si>
    <t>Homestead</t>
  </si>
  <si>
    <t>Milton</t>
  </si>
  <si>
    <t>Masters of AG</t>
  </si>
  <si>
    <t>SubTotal</t>
  </si>
  <si>
    <t>HS</t>
  </si>
  <si>
    <t>Lake Alfred</t>
  </si>
  <si>
    <t>**Percent change from Spring 2001</t>
  </si>
  <si>
    <t>FYC = FYC + HRD</t>
  </si>
  <si>
    <t>IS-EMA</t>
  </si>
  <si>
    <t>IS-TUF</t>
  </si>
  <si>
    <t>Undergraduate Off-Campus Program Enrollment Spring 2002</t>
  </si>
  <si>
    <t>Graduate Off-Campus Program Enrollment Spring 2002</t>
  </si>
  <si>
    <t>Modified on : 02/01/2002</t>
  </si>
  <si>
    <t>FYC-HRD</t>
  </si>
  <si>
    <t>IS-LNH</t>
  </si>
  <si>
    <t>FYC (HRD)</t>
  </si>
  <si>
    <t>Modified on : 02/06/2002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</si>
</sst>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00%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" borderId="2" xfId="17" applyFont="1" applyFill="1" applyBorder="1" applyAlignment="1">
      <alignment horizontal="center"/>
    </xf>
    <xf numFmtId="0" fontId="0" fillId="0" borderId="1" xfId="17" applyBorder="1" applyAlignment="1">
      <alignment/>
    </xf>
    <xf numFmtId="0" fontId="0" fillId="0" borderId="1" xfId="17" applyFont="1" applyBorder="1" applyAlignment="1">
      <alignment/>
    </xf>
    <xf numFmtId="0" fontId="1" fillId="3" borderId="1" xfId="17" applyFont="1" applyFill="1" applyBorder="1" applyAlignment="1">
      <alignment/>
    </xf>
    <xf numFmtId="3" fontId="1" fillId="3" borderId="2" xfId="17" applyFont="1" applyFill="1" applyBorder="1" applyAlignment="1">
      <alignment/>
    </xf>
    <xf numFmtId="3" fontId="0" fillId="0" borderId="1" xfId="17" applyBorder="1" applyAlignment="1">
      <alignment/>
    </xf>
    <xf numFmtId="3" fontId="1" fillId="3" borderId="1" xfId="17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17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10" fontId="1" fillId="2" borderId="1" xfId="22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4" borderId="1" xfId="0" applyFont="1" applyFill="1" applyBorder="1" applyAlignment="1">
      <alignment/>
    </xf>
    <xf numFmtId="3" fontId="4" fillId="0" borderId="0" xfId="17" applyAlignment="1">
      <alignment horizontal="center"/>
    </xf>
    <xf numFmtId="3" fontId="4" fillId="0" borderId="0" xfId="17" applyFont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 quotePrefix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4" fillId="0" borderId="0" xfId="17" applyAlignment="1">
      <alignment horizontal="center"/>
    </xf>
    <xf numFmtId="3" fontId="4" fillId="0" borderId="0" xfId="17" applyFont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140625" style="0" customWidth="1"/>
    <col min="2" max="2" width="7.57421875" style="0" bestFit="1" customWidth="1"/>
    <col min="5" max="5" width="7.57421875" style="0" bestFit="1" customWidth="1"/>
    <col min="6" max="6" width="6.8515625" style="0" customWidth="1"/>
    <col min="7" max="7" width="7.8515625" style="0" bestFit="1" customWidth="1"/>
    <col min="8" max="8" width="5.421875" style="0" customWidth="1"/>
    <col min="9" max="9" width="15.8515625" style="0" bestFit="1" customWidth="1"/>
    <col min="10" max="10" width="13.421875" style="0" bestFit="1" customWidth="1"/>
    <col min="11" max="11" width="13.8515625" style="0" bestFit="1" customWidth="1"/>
    <col min="12" max="12" width="11.28125" style="0" bestFit="1" customWidth="1"/>
    <col min="13" max="13" width="13.7109375" style="0" customWidth="1"/>
  </cols>
  <sheetData>
    <row r="1" spans="1:13" ht="16.5" customHeight="1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7.25" customHeight="1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ht="17.2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3" ht="25.5">
      <c r="A4" s="8" t="s">
        <v>0</v>
      </c>
      <c r="B4" s="8" t="s">
        <v>36</v>
      </c>
      <c r="C4" s="8" t="s">
        <v>37</v>
      </c>
      <c r="D4" s="8" t="s">
        <v>38</v>
      </c>
      <c r="E4" s="8" t="s">
        <v>39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38" t="s">
        <v>47</v>
      </c>
    </row>
    <row r="5" spans="1:13" ht="15.75" customHeight="1">
      <c r="A5" s="2" t="s">
        <v>12</v>
      </c>
      <c r="B5" s="2">
        <v>0</v>
      </c>
      <c r="C5" s="2">
        <v>11</v>
      </c>
      <c r="D5" s="2">
        <v>49</v>
      </c>
      <c r="E5" s="2">
        <v>5</v>
      </c>
      <c r="F5" s="7">
        <v>65</v>
      </c>
      <c r="G5" s="2">
        <v>40</v>
      </c>
      <c r="H5" s="2">
        <v>25</v>
      </c>
      <c r="I5" s="2">
        <v>2</v>
      </c>
      <c r="J5" s="2">
        <v>3</v>
      </c>
      <c r="K5" s="2">
        <v>0</v>
      </c>
      <c r="L5" s="2">
        <v>0</v>
      </c>
      <c r="M5" s="22">
        <f>(F5-'2001 Year'!B3)/'2001 Year'!B3</f>
        <v>-0.04411764705882353</v>
      </c>
    </row>
    <row r="6" spans="1:13" ht="15.75" customHeight="1">
      <c r="A6" s="2" t="s">
        <v>13</v>
      </c>
      <c r="B6" s="2">
        <v>0</v>
      </c>
      <c r="C6" s="2">
        <v>158</v>
      </c>
      <c r="D6" s="2">
        <v>354</v>
      </c>
      <c r="E6" s="2">
        <v>17</v>
      </c>
      <c r="F6" s="7">
        <v>529</v>
      </c>
      <c r="G6" s="2">
        <v>410</v>
      </c>
      <c r="H6" s="2">
        <v>119</v>
      </c>
      <c r="I6" s="2">
        <v>60</v>
      </c>
      <c r="J6" s="2">
        <v>28</v>
      </c>
      <c r="K6" s="2">
        <v>19</v>
      </c>
      <c r="L6" s="2">
        <v>15</v>
      </c>
      <c r="M6" s="22">
        <f>(F6-'2001 Year'!B4)/'2001 Year'!B4</f>
        <v>0.07520325203252033</v>
      </c>
    </row>
    <row r="7" spans="1:13" ht="15.75" customHeight="1">
      <c r="A7" s="2" t="s">
        <v>14</v>
      </c>
      <c r="B7" s="2">
        <v>0</v>
      </c>
      <c r="C7" s="2">
        <v>2</v>
      </c>
      <c r="D7" s="2">
        <v>54</v>
      </c>
      <c r="E7" s="2">
        <v>1</v>
      </c>
      <c r="F7" s="7">
        <v>57</v>
      </c>
      <c r="G7" s="2">
        <v>13</v>
      </c>
      <c r="H7" s="2">
        <v>44</v>
      </c>
      <c r="I7" s="2">
        <v>7</v>
      </c>
      <c r="J7" s="2">
        <v>8</v>
      </c>
      <c r="K7" s="2">
        <v>2</v>
      </c>
      <c r="L7" s="2">
        <v>9</v>
      </c>
      <c r="M7" s="22">
        <f>(F7-'2001 Year'!B5)/'2001 Year'!B5</f>
        <v>-0.12307692307692308</v>
      </c>
    </row>
    <row r="8" spans="1:13" ht="15.75" customHeight="1">
      <c r="A8" s="2" t="s">
        <v>16</v>
      </c>
      <c r="B8" s="2">
        <v>0</v>
      </c>
      <c r="C8" s="2">
        <v>1</v>
      </c>
      <c r="D8" s="2">
        <v>15</v>
      </c>
      <c r="E8" s="2">
        <v>4</v>
      </c>
      <c r="F8" s="7">
        <v>20</v>
      </c>
      <c r="G8" s="2">
        <v>12</v>
      </c>
      <c r="H8" s="2">
        <v>8</v>
      </c>
      <c r="I8" s="2">
        <v>2</v>
      </c>
      <c r="J8" s="2">
        <v>3</v>
      </c>
      <c r="K8" s="2">
        <v>0</v>
      </c>
      <c r="L8" s="2">
        <v>0</v>
      </c>
      <c r="M8" s="22">
        <f>(F8-'2001 Year'!B6)/'2001 Year'!B6</f>
        <v>0.17647058823529413</v>
      </c>
    </row>
    <row r="9" spans="1:13" ht="15.75" customHeight="1">
      <c r="A9" s="2" t="s">
        <v>17</v>
      </c>
      <c r="B9" s="2">
        <v>0</v>
      </c>
      <c r="C9" s="2">
        <v>7</v>
      </c>
      <c r="D9" s="2">
        <v>37</v>
      </c>
      <c r="E9" s="2">
        <v>2</v>
      </c>
      <c r="F9" s="7">
        <v>46</v>
      </c>
      <c r="G9" s="2">
        <v>24</v>
      </c>
      <c r="H9" s="2">
        <v>22</v>
      </c>
      <c r="I9" s="2">
        <v>1</v>
      </c>
      <c r="J9" s="2">
        <v>6</v>
      </c>
      <c r="K9" s="2">
        <v>2</v>
      </c>
      <c r="L9" s="2">
        <v>2</v>
      </c>
      <c r="M9" s="22">
        <f>(F9-'2001 Year'!B7)/'2001 Year'!B7</f>
        <v>-0.23333333333333334</v>
      </c>
    </row>
    <row r="10" spans="1:13" ht="15.75" customHeight="1">
      <c r="A10" s="2" t="s">
        <v>19</v>
      </c>
      <c r="B10" s="2">
        <v>0</v>
      </c>
      <c r="C10" s="2">
        <v>4</v>
      </c>
      <c r="D10" s="2">
        <v>23</v>
      </c>
      <c r="E10" s="2">
        <v>3</v>
      </c>
      <c r="F10" s="7">
        <v>30</v>
      </c>
      <c r="G10" s="2">
        <v>11</v>
      </c>
      <c r="H10" s="2">
        <v>19</v>
      </c>
      <c r="I10" s="2">
        <v>2</v>
      </c>
      <c r="J10" s="2">
        <v>0</v>
      </c>
      <c r="K10" s="2">
        <v>0</v>
      </c>
      <c r="L10" s="2">
        <v>1</v>
      </c>
      <c r="M10" s="22">
        <f>(F10-'2001 Year'!B8)/'2001 Year'!B8</f>
        <v>-0.09090909090909091</v>
      </c>
    </row>
    <row r="11" spans="1:13" ht="15.75" customHeight="1">
      <c r="A11" s="2" t="s">
        <v>20</v>
      </c>
      <c r="B11" s="2">
        <v>0</v>
      </c>
      <c r="C11" s="2">
        <v>15</v>
      </c>
      <c r="D11" s="2">
        <v>157</v>
      </c>
      <c r="E11" s="2">
        <v>7</v>
      </c>
      <c r="F11" s="7">
        <v>179</v>
      </c>
      <c r="G11" s="2">
        <v>57</v>
      </c>
      <c r="H11" s="2">
        <v>121</v>
      </c>
      <c r="I11" s="2">
        <v>15</v>
      </c>
      <c r="J11" s="2">
        <v>21</v>
      </c>
      <c r="K11" s="2">
        <v>5</v>
      </c>
      <c r="L11" s="2">
        <v>7</v>
      </c>
      <c r="M11" s="22">
        <f>(F11-'2001 Year'!B9)/'2001 Year'!B9</f>
        <v>-0.05789473684210526</v>
      </c>
    </row>
    <row r="12" spans="1:13" ht="15.75" customHeight="1">
      <c r="A12" s="2" t="s">
        <v>21</v>
      </c>
      <c r="B12" s="2">
        <v>0</v>
      </c>
      <c r="C12" s="2">
        <v>166</v>
      </c>
      <c r="D12" s="2">
        <v>485</v>
      </c>
      <c r="E12" s="2">
        <v>15</v>
      </c>
      <c r="F12" s="7">
        <v>666</v>
      </c>
      <c r="G12" s="2">
        <v>472</v>
      </c>
      <c r="H12" s="2">
        <v>194</v>
      </c>
      <c r="I12" s="2">
        <v>161</v>
      </c>
      <c r="J12" s="2">
        <v>69</v>
      </c>
      <c r="K12" s="2">
        <v>47</v>
      </c>
      <c r="L12" s="2">
        <v>19</v>
      </c>
      <c r="M12" s="22">
        <f>(F12-'2001 Year'!B10)/'2001 Year'!B10</f>
        <v>-0.005970149253731343</v>
      </c>
    </row>
    <row r="13" spans="1:13" ht="15.75" customHeight="1">
      <c r="A13" s="39" t="s">
        <v>72</v>
      </c>
      <c r="B13" s="2">
        <v>0</v>
      </c>
      <c r="C13" s="2">
        <v>24</v>
      </c>
      <c r="D13" s="2">
        <v>182</v>
      </c>
      <c r="E13" s="2">
        <v>3</v>
      </c>
      <c r="F13" s="7">
        <v>209</v>
      </c>
      <c r="G13" s="2">
        <v>165</v>
      </c>
      <c r="H13" s="2">
        <v>44</v>
      </c>
      <c r="I13" s="2">
        <v>62</v>
      </c>
      <c r="J13" s="2">
        <v>9</v>
      </c>
      <c r="K13" s="2">
        <v>12</v>
      </c>
      <c r="L13" s="2">
        <v>2</v>
      </c>
      <c r="M13" s="22">
        <f>(F13-'2001 Year'!B12)/'2001 Year'!B12</f>
        <v>-0.09130434782608696</v>
      </c>
    </row>
    <row r="14" spans="1:13" ht="15.75" customHeight="1">
      <c r="A14" s="2" t="s">
        <v>22</v>
      </c>
      <c r="B14" s="2">
        <v>0</v>
      </c>
      <c r="C14" s="2">
        <v>4</v>
      </c>
      <c r="D14" s="2">
        <v>51</v>
      </c>
      <c r="E14" s="2">
        <v>8</v>
      </c>
      <c r="F14" s="7">
        <v>63</v>
      </c>
      <c r="G14" s="2">
        <v>34</v>
      </c>
      <c r="H14" s="2">
        <v>29</v>
      </c>
      <c r="I14" s="2">
        <v>5</v>
      </c>
      <c r="J14" s="2">
        <v>3</v>
      </c>
      <c r="K14" s="2">
        <v>2</v>
      </c>
      <c r="L14" s="2">
        <v>0</v>
      </c>
      <c r="M14" s="22">
        <f>(F14-'2001 Year'!B11)/'2001 Year'!B11</f>
        <v>-0.38235294117647056</v>
      </c>
    </row>
    <row r="15" spans="1:13" ht="15.75" customHeight="1">
      <c r="A15" s="2" t="s">
        <v>65</v>
      </c>
      <c r="B15" s="2">
        <v>0</v>
      </c>
      <c r="C15" s="2">
        <v>0</v>
      </c>
      <c r="D15" s="2">
        <v>14</v>
      </c>
      <c r="E15" s="2">
        <v>0</v>
      </c>
      <c r="F15" s="7">
        <v>14</v>
      </c>
      <c r="G15" s="2">
        <v>5</v>
      </c>
      <c r="H15" s="2">
        <v>9</v>
      </c>
      <c r="I15" s="2">
        <v>0</v>
      </c>
      <c r="J15" s="2">
        <v>2</v>
      </c>
      <c r="K15" s="2">
        <v>0</v>
      </c>
      <c r="L15" s="2">
        <v>0</v>
      </c>
      <c r="M15" s="22">
        <f>(F15-'2001 Year'!B13)/'2001 Year'!B13</f>
        <v>-0.2222222222222222</v>
      </c>
    </row>
    <row r="16" spans="1:13" ht="15.75" customHeight="1">
      <c r="A16" s="2" t="s">
        <v>71</v>
      </c>
      <c r="B16" s="2">
        <v>0</v>
      </c>
      <c r="C16" s="2">
        <v>2</v>
      </c>
      <c r="D16" s="2">
        <v>10</v>
      </c>
      <c r="E16" s="2">
        <v>2</v>
      </c>
      <c r="F16" s="7">
        <v>14</v>
      </c>
      <c r="G16" s="2">
        <v>7</v>
      </c>
      <c r="H16" s="2">
        <v>7</v>
      </c>
      <c r="I16" s="2">
        <v>1</v>
      </c>
      <c r="J16" s="2">
        <v>0</v>
      </c>
      <c r="K16" s="2">
        <v>0</v>
      </c>
      <c r="L16" s="2">
        <v>0</v>
      </c>
      <c r="M16" s="22"/>
    </row>
    <row r="17" spans="1:13" ht="15.75" customHeight="1">
      <c r="A17" s="2" t="s">
        <v>66</v>
      </c>
      <c r="B17" s="2">
        <v>0</v>
      </c>
      <c r="C17" s="2">
        <v>4</v>
      </c>
      <c r="D17" s="2">
        <v>19</v>
      </c>
      <c r="E17" s="2">
        <v>3</v>
      </c>
      <c r="F17" s="7">
        <v>26</v>
      </c>
      <c r="G17" s="2">
        <v>1</v>
      </c>
      <c r="H17" s="2">
        <v>25</v>
      </c>
      <c r="I17" s="2">
        <v>0</v>
      </c>
      <c r="J17" s="2">
        <v>1</v>
      </c>
      <c r="K17" s="2">
        <v>0</v>
      </c>
      <c r="L17" s="2">
        <v>0</v>
      </c>
      <c r="M17" s="22">
        <f>(F17-'2001 Year'!B14)/'2001 Year'!B14</f>
        <v>0.5294117647058824</v>
      </c>
    </row>
    <row r="18" spans="1:13" ht="15.75" customHeight="1">
      <c r="A18" s="2" t="s">
        <v>25</v>
      </c>
      <c r="B18" s="2">
        <v>0</v>
      </c>
      <c r="C18" s="2">
        <v>196</v>
      </c>
      <c r="D18" s="2">
        <v>250</v>
      </c>
      <c r="E18" s="2">
        <v>12</v>
      </c>
      <c r="F18" s="7">
        <v>458</v>
      </c>
      <c r="G18" s="2">
        <v>229</v>
      </c>
      <c r="H18" s="2">
        <v>229</v>
      </c>
      <c r="I18" s="2">
        <v>76</v>
      </c>
      <c r="J18" s="2">
        <v>65</v>
      </c>
      <c r="K18" s="2">
        <v>19</v>
      </c>
      <c r="L18" s="2">
        <v>24</v>
      </c>
      <c r="M18" s="22">
        <f>(F18-'2001 Year'!B15)/'2001 Year'!B15</f>
        <v>-0.02553191489361702</v>
      </c>
    </row>
    <row r="19" spans="1:13" ht="15.75" customHeight="1">
      <c r="A19" s="2" t="s">
        <v>26</v>
      </c>
      <c r="B19" s="2">
        <v>0</v>
      </c>
      <c r="C19" s="2">
        <v>0</v>
      </c>
      <c r="D19" s="2">
        <v>6</v>
      </c>
      <c r="E19" s="2">
        <v>0</v>
      </c>
      <c r="F19" s="7">
        <v>6</v>
      </c>
      <c r="G19" s="2">
        <v>3</v>
      </c>
      <c r="H19" s="2">
        <v>3</v>
      </c>
      <c r="I19" s="2">
        <v>0</v>
      </c>
      <c r="J19" s="2">
        <v>0</v>
      </c>
      <c r="K19" s="2">
        <v>1</v>
      </c>
      <c r="L19" s="2">
        <v>0</v>
      </c>
      <c r="M19" s="22"/>
    </row>
    <row r="20" spans="1:13" ht="15.75" customHeight="1">
      <c r="A20" s="2" t="s">
        <v>27</v>
      </c>
      <c r="B20" s="2">
        <v>0</v>
      </c>
      <c r="C20" s="2">
        <v>3</v>
      </c>
      <c r="D20" s="2">
        <v>29</v>
      </c>
      <c r="E20" s="2">
        <v>0</v>
      </c>
      <c r="F20" s="7">
        <v>32</v>
      </c>
      <c r="G20" s="2">
        <v>15</v>
      </c>
      <c r="H20" s="2">
        <v>17</v>
      </c>
      <c r="I20" s="2">
        <v>3</v>
      </c>
      <c r="J20" s="2">
        <v>3</v>
      </c>
      <c r="K20" s="2">
        <v>2</v>
      </c>
      <c r="L20" s="2">
        <v>1</v>
      </c>
      <c r="M20" s="22">
        <f>(F20-'2001 Year'!B16)/'2001 Year'!B16</f>
        <v>-0.13513513513513514</v>
      </c>
    </row>
    <row r="21" spans="1:13" ht="15.75" customHeight="1">
      <c r="A21" s="2" t="s">
        <v>30</v>
      </c>
      <c r="B21" s="2">
        <v>0</v>
      </c>
      <c r="C21" s="2">
        <v>4</v>
      </c>
      <c r="D21" s="2">
        <v>40</v>
      </c>
      <c r="E21" s="2">
        <v>2</v>
      </c>
      <c r="F21" s="7">
        <v>46</v>
      </c>
      <c r="G21" s="2">
        <v>27</v>
      </c>
      <c r="H21" s="2">
        <v>19</v>
      </c>
      <c r="I21" s="2">
        <v>3</v>
      </c>
      <c r="J21" s="2">
        <v>3</v>
      </c>
      <c r="K21" s="2">
        <v>0</v>
      </c>
      <c r="L21" s="2">
        <v>0</v>
      </c>
      <c r="M21" s="22">
        <f>(F21-'2001 Year'!B17)/'2001 Year'!B17</f>
        <v>0.35294117647058826</v>
      </c>
    </row>
    <row r="22" spans="1:13" ht="15.75" customHeight="1">
      <c r="A22" s="2" t="s">
        <v>31</v>
      </c>
      <c r="B22" s="2">
        <v>0</v>
      </c>
      <c r="C22" s="2">
        <v>0</v>
      </c>
      <c r="D22" s="2">
        <v>2</v>
      </c>
      <c r="E22" s="2">
        <v>0</v>
      </c>
      <c r="F22" s="7">
        <v>2</v>
      </c>
      <c r="G22" s="2">
        <v>0</v>
      </c>
      <c r="H22" s="2">
        <v>2</v>
      </c>
      <c r="I22" s="2">
        <v>0</v>
      </c>
      <c r="J22" s="2">
        <v>0</v>
      </c>
      <c r="K22" s="2">
        <v>0</v>
      </c>
      <c r="L22" s="2">
        <v>0</v>
      </c>
      <c r="M22" s="22">
        <f>(F22-'2001 Year'!B18)/'2001 Year'!B18</f>
        <v>-0.7142857142857143</v>
      </c>
    </row>
    <row r="23" spans="1:13" ht="15.75" customHeight="1">
      <c r="A23" s="2" t="s">
        <v>32</v>
      </c>
      <c r="B23" s="2">
        <v>0</v>
      </c>
      <c r="C23" s="2">
        <v>0</v>
      </c>
      <c r="D23" s="2">
        <v>6</v>
      </c>
      <c r="E23" s="2">
        <v>1</v>
      </c>
      <c r="F23" s="7">
        <v>7</v>
      </c>
      <c r="G23" s="2">
        <v>4</v>
      </c>
      <c r="H23" s="2">
        <v>3</v>
      </c>
      <c r="I23" s="2">
        <v>1</v>
      </c>
      <c r="J23" s="2">
        <v>1</v>
      </c>
      <c r="K23" s="2">
        <v>0</v>
      </c>
      <c r="L23" s="2">
        <v>1</v>
      </c>
      <c r="M23" s="22">
        <f>(F23-'2001 Year'!B19)/'2001 Year'!B19</f>
        <v>0.75</v>
      </c>
    </row>
    <row r="24" spans="1:13" ht="15.75" customHeight="1">
      <c r="A24" s="2" t="s">
        <v>33</v>
      </c>
      <c r="B24" s="2">
        <v>98</v>
      </c>
      <c r="C24" s="2">
        <v>0</v>
      </c>
      <c r="D24" s="2">
        <v>0</v>
      </c>
      <c r="E24" s="2">
        <v>0</v>
      </c>
      <c r="F24" s="7">
        <v>98</v>
      </c>
      <c r="G24" s="2">
        <v>45</v>
      </c>
      <c r="H24" s="2">
        <v>53</v>
      </c>
      <c r="I24" s="2">
        <v>5</v>
      </c>
      <c r="J24" s="2">
        <v>12</v>
      </c>
      <c r="K24" s="2">
        <v>3</v>
      </c>
      <c r="L24" s="2">
        <v>5</v>
      </c>
      <c r="M24" s="22">
        <f>(F24-'2001 Year'!B20)/'2001 Year'!B20</f>
        <v>-0.14782608695652175</v>
      </c>
    </row>
    <row r="25" spans="1:13" ht="15.75" customHeight="1">
      <c r="A25" s="2" t="s">
        <v>34</v>
      </c>
      <c r="B25" s="2">
        <v>0</v>
      </c>
      <c r="C25" s="2">
        <v>28</v>
      </c>
      <c r="D25" s="2">
        <v>80</v>
      </c>
      <c r="E25" s="2">
        <v>6</v>
      </c>
      <c r="F25" s="7">
        <v>114</v>
      </c>
      <c r="G25" s="2">
        <v>75</v>
      </c>
      <c r="H25" s="2">
        <v>39</v>
      </c>
      <c r="I25" s="2">
        <v>10</v>
      </c>
      <c r="J25" s="2">
        <v>2</v>
      </c>
      <c r="K25" s="2">
        <v>1</v>
      </c>
      <c r="L25" s="2">
        <v>0</v>
      </c>
      <c r="M25" s="22">
        <f>(F25-'2001 Year'!B21)/'2001 Year'!B21</f>
        <v>0.045871559633027525</v>
      </c>
    </row>
    <row r="26" spans="1:13" ht="15.75" customHeight="1">
      <c r="A26" s="7" t="s">
        <v>4</v>
      </c>
      <c r="B26" s="7">
        <f aca="true" t="shared" si="0" ref="B26:L26">SUM(B5:B25)</f>
        <v>98</v>
      </c>
      <c r="C26" s="7">
        <f t="shared" si="0"/>
        <v>629</v>
      </c>
      <c r="D26" s="7">
        <f t="shared" si="0"/>
        <v>1863</v>
      </c>
      <c r="E26" s="7">
        <f t="shared" si="0"/>
        <v>91</v>
      </c>
      <c r="F26" s="7">
        <f t="shared" si="0"/>
        <v>2681</v>
      </c>
      <c r="G26" s="7">
        <f t="shared" si="0"/>
        <v>1649</v>
      </c>
      <c r="H26" s="7">
        <f t="shared" si="0"/>
        <v>1031</v>
      </c>
      <c r="I26" s="7">
        <f t="shared" si="0"/>
        <v>416</v>
      </c>
      <c r="J26" s="7">
        <f t="shared" si="0"/>
        <v>239</v>
      </c>
      <c r="K26" s="7">
        <f t="shared" si="0"/>
        <v>115</v>
      </c>
      <c r="L26" s="7">
        <f t="shared" si="0"/>
        <v>86</v>
      </c>
      <c r="M26" s="22">
        <f>(F26-'2001 Year'!B22)/'2001 Year'!B22</f>
        <v>-0.020818115412710007</v>
      </c>
    </row>
    <row r="29" ht="12.75">
      <c r="F29" t="s">
        <v>63</v>
      </c>
    </row>
    <row r="31" spans="1:12" ht="12.75">
      <c r="A31" s="37" t="s">
        <v>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</sheetData>
  <mergeCells count="2">
    <mergeCell ref="A2:M2"/>
    <mergeCell ref="A1:M1"/>
  </mergeCells>
  <printOptions horizontalCentered="1"/>
  <pageMargins left="0.4" right="0.4" top="0.5" bottom="0.5" header="0.25" footer="0.25"/>
  <pageSetup fitToHeight="1" fitToWidth="1" horizontalDpi="300" verticalDpi="300" orientation="landscape" r:id="rId1"/>
  <headerFooter alignWithMargins="0">
    <oddFooter>&amp;L&amp;BUniversity of Florida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A3" sqref="A3"/>
    </sheetView>
  </sheetViews>
  <sheetFormatPr defaultColWidth="9.140625" defaultRowHeight="12.75"/>
  <cols>
    <col min="1" max="1" width="10.00390625" style="0" customWidth="1"/>
    <col min="2" max="4" width="7.57421875" style="0" customWidth="1"/>
    <col min="5" max="5" width="7.7109375" style="1" customWidth="1"/>
    <col min="6" max="6" width="7.8515625" style="0" customWidth="1"/>
    <col min="7" max="7" width="5.421875" style="0" customWidth="1"/>
    <col min="8" max="8" width="15.8515625" style="0" customWidth="1"/>
    <col min="9" max="9" width="13.421875" style="0" bestFit="1" customWidth="1"/>
    <col min="10" max="10" width="13.8515625" style="0" bestFit="1" customWidth="1"/>
    <col min="11" max="11" width="11.28125" style="0" bestFit="1" customWidth="1"/>
    <col min="12" max="12" width="13.421875" style="0" customWidth="1"/>
  </cols>
  <sheetData>
    <row r="1" spans="1:12" ht="17.2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 customHeight="1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5.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38" t="s">
        <v>47</v>
      </c>
    </row>
    <row r="5" spans="1:12" ht="15.75" customHeight="1">
      <c r="A5" s="2" t="s">
        <v>12</v>
      </c>
      <c r="B5" s="3">
        <v>27</v>
      </c>
      <c r="C5" s="3">
        <v>16</v>
      </c>
      <c r="D5" s="3">
        <v>0</v>
      </c>
      <c r="E5" s="19">
        <v>43</v>
      </c>
      <c r="F5" s="3">
        <v>31</v>
      </c>
      <c r="G5" s="3">
        <v>12</v>
      </c>
      <c r="H5" s="3">
        <v>6</v>
      </c>
      <c r="I5" s="3">
        <v>1</v>
      </c>
      <c r="J5" s="3">
        <v>1</v>
      </c>
      <c r="K5" s="3">
        <v>1</v>
      </c>
      <c r="L5" s="21">
        <f>(E5-'2001 Year'!E3)/'2001 Year'!E3</f>
        <v>0.16216216216216217</v>
      </c>
    </row>
    <row r="6" spans="1:12" ht="15.75" customHeight="1">
      <c r="A6" s="2" t="s">
        <v>13</v>
      </c>
      <c r="B6" s="3">
        <v>39</v>
      </c>
      <c r="C6" s="3">
        <v>45</v>
      </c>
      <c r="D6" s="3">
        <v>12</v>
      </c>
      <c r="E6" s="19">
        <v>96</v>
      </c>
      <c r="F6" s="3">
        <v>49</v>
      </c>
      <c r="G6" s="3">
        <v>47</v>
      </c>
      <c r="H6" s="3">
        <v>8</v>
      </c>
      <c r="I6" s="4">
        <v>6</v>
      </c>
      <c r="J6" s="3">
        <v>12</v>
      </c>
      <c r="K6" s="3">
        <v>18</v>
      </c>
      <c r="L6" s="22">
        <f>(E6-'2001 Year'!E4)/'2001 Year'!E4</f>
        <v>0.010526315789473684</v>
      </c>
    </row>
    <row r="7" spans="1:12" ht="15.75" customHeight="1">
      <c r="A7" s="2" t="s">
        <v>15</v>
      </c>
      <c r="B7" s="3">
        <v>12</v>
      </c>
      <c r="C7" s="3">
        <v>19</v>
      </c>
      <c r="D7" s="3">
        <v>3</v>
      </c>
      <c r="E7" s="19">
        <v>34</v>
      </c>
      <c r="F7" s="3">
        <v>9</v>
      </c>
      <c r="G7" s="3">
        <v>24</v>
      </c>
      <c r="H7" s="3">
        <v>1</v>
      </c>
      <c r="I7" s="3">
        <v>0</v>
      </c>
      <c r="J7" s="3">
        <v>2</v>
      </c>
      <c r="K7" s="3">
        <v>8</v>
      </c>
      <c r="L7" s="22">
        <f>(E7-'2001 Year'!E5)/'2001 Year'!E5</f>
        <v>0.0625</v>
      </c>
    </row>
    <row r="8" spans="1:12" ht="15.75" customHeight="1">
      <c r="A8" s="2" t="s">
        <v>16</v>
      </c>
      <c r="B8" s="3">
        <v>1</v>
      </c>
      <c r="C8" s="3">
        <v>3</v>
      </c>
      <c r="D8" s="3">
        <v>0</v>
      </c>
      <c r="E8" s="19">
        <v>4</v>
      </c>
      <c r="F8" s="3">
        <v>1</v>
      </c>
      <c r="G8" s="3">
        <v>3</v>
      </c>
      <c r="H8" s="3">
        <v>0</v>
      </c>
      <c r="I8" s="3">
        <v>0</v>
      </c>
      <c r="J8" s="3">
        <v>0</v>
      </c>
      <c r="K8" s="3">
        <v>1</v>
      </c>
      <c r="L8" s="22">
        <f>(E8-'2001 Year'!E6)/'2001 Year'!E6</f>
        <v>1</v>
      </c>
    </row>
    <row r="9" spans="1:12" ht="15.75" customHeight="1">
      <c r="A9" s="2" t="s">
        <v>17</v>
      </c>
      <c r="B9" s="3">
        <v>31</v>
      </c>
      <c r="C9" s="3">
        <v>32</v>
      </c>
      <c r="D9" s="3">
        <v>9</v>
      </c>
      <c r="E9" s="19">
        <v>72</v>
      </c>
      <c r="F9" s="3">
        <v>37</v>
      </c>
      <c r="G9" s="3">
        <v>35</v>
      </c>
      <c r="H9" s="3">
        <v>7</v>
      </c>
      <c r="I9" s="3">
        <v>3</v>
      </c>
      <c r="J9" s="3">
        <v>10</v>
      </c>
      <c r="K9" s="3">
        <v>9</v>
      </c>
      <c r="L9" s="22">
        <f>(E9-'2001 Year'!E7)/'2001 Year'!E7</f>
        <v>0.043478260869565216</v>
      </c>
    </row>
    <row r="10" spans="1:12" ht="15.75" customHeight="1">
      <c r="A10" s="2" t="s">
        <v>18</v>
      </c>
      <c r="B10" s="3">
        <v>19</v>
      </c>
      <c r="C10" s="3">
        <v>17</v>
      </c>
      <c r="D10" s="3">
        <v>5</v>
      </c>
      <c r="E10" s="19">
        <v>41</v>
      </c>
      <c r="F10" s="4">
        <v>18</v>
      </c>
      <c r="G10" s="4">
        <v>23</v>
      </c>
      <c r="H10" s="4">
        <v>3</v>
      </c>
      <c r="I10" s="3">
        <v>1</v>
      </c>
      <c r="J10" s="3">
        <v>2</v>
      </c>
      <c r="K10" s="3">
        <v>3</v>
      </c>
      <c r="L10" s="22">
        <f>(E10-'2001 Year'!E8)/'2001 Year'!E8</f>
        <v>0.05128205128205128</v>
      </c>
    </row>
    <row r="11" spans="1:12" ht="15.75" customHeight="1">
      <c r="A11" s="2" t="s">
        <v>19</v>
      </c>
      <c r="B11" s="3">
        <v>21</v>
      </c>
      <c r="C11" s="3">
        <v>25</v>
      </c>
      <c r="D11" s="3">
        <v>4</v>
      </c>
      <c r="E11" s="19">
        <v>50</v>
      </c>
      <c r="F11" s="4">
        <v>19</v>
      </c>
      <c r="G11" s="4">
        <v>31</v>
      </c>
      <c r="H11" s="4">
        <v>3</v>
      </c>
      <c r="I11" s="4">
        <v>4</v>
      </c>
      <c r="J11" s="4">
        <v>0</v>
      </c>
      <c r="K11" s="4">
        <v>8</v>
      </c>
      <c r="L11" s="22">
        <f>(E11-'2001 Year'!E10)/'2001 Year'!E10</f>
        <v>-0.0196078431372549</v>
      </c>
    </row>
    <row r="12" spans="1:12" ht="15.75" customHeight="1">
      <c r="A12" s="2" t="s">
        <v>20</v>
      </c>
      <c r="B12" s="3">
        <v>43</v>
      </c>
      <c r="C12" s="3">
        <v>41</v>
      </c>
      <c r="D12" s="3">
        <v>1</v>
      </c>
      <c r="E12" s="19">
        <v>85</v>
      </c>
      <c r="F12" s="3">
        <v>29</v>
      </c>
      <c r="G12" s="3">
        <v>56</v>
      </c>
      <c r="H12" s="3">
        <v>3</v>
      </c>
      <c r="I12" s="3">
        <v>2</v>
      </c>
      <c r="J12" s="3">
        <v>13</v>
      </c>
      <c r="K12" s="3">
        <v>24</v>
      </c>
      <c r="L12" s="22">
        <f>(E12-'2001 Year'!E11)/'2001 Year'!E11</f>
        <v>0.036585365853658534</v>
      </c>
    </row>
    <row r="13" spans="1:12" ht="15.75" customHeight="1">
      <c r="A13" s="2" t="s">
        <v>21</v>
      </c>
      <c r="B13" s="3">
        <v>36</v>
      </c>
      <c r="C13" s="3">
        <v>26</v>
      </c>
      <c r="D13" s="3">
        <v>11</v>
      </c>
      <c r="E13" s="19">
        <v>73</v>
      </c>
      <c r="F13" s="3">
        <v>50</v>
      </c>
      <c r="G13" s="3">
        <v>23</v>
      </c>
      <c r="H13" s="3">
        <v>9</v>
      </c>
      <c r="I13" s="3">
        <v>7</v>
      </c>
      <c r="J13" s="3">
        <v>14</v>
      </c>
      <c r="K13" s="3">
        <v>4</v>
      </c>
      <c r="L13" s="22">
        <f>(E13-'2001 Year'!E12)/'2001 Year'!E12</f>
        <v>0.057971014492753624</v>
      </c>
    </row>
    <row r="14" spans="1:12" ht="15.75" customHeight="1">
      <c r="A14" s="2" t="s">
        <v>70</v>
      </c>
      <c r="B14" s="3">
        <v>8</v>
      </c>
      <c r="C14" s="3">
        <v>1</v>
      </c>
      <c r="D14" s="3">
        <v>0</v>
      </c>
      <c r="E14" s="19">
        <v>9</v>
      </c>
      <c r="F14" s="3">
        <v>6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22"/>
    </row>
    <row r="15" spans="1:12" ht="15.75" customHeight="1">
      <c r="A15" s="2" t="s">
        <v>22</v>
      </c>
      <c r="B15" s="3">
        <v>16</v>
      </c>
      <c r="C15" s="3">
        <v>27</v>
      </c>
      <c r="D15" s="3">
        <v>12</v>
      </c>
      <c r="E15" s="19">
        <v>55</v>
      </c>
      <c r="F15" s="3">
        <v>23</v>
      </c>
      <c r="G15" s="3">
        <v>32</v>
      </c>
      <c r="H15" s="3">
        <v>0</v>
      </c>
      <c r="I15" s="3">
        <v>1</v>
      </c>
      <c r="J15" s="3">
        <v>11</v>
      </c>
      <c r="K15" s="3">
        <v>17</v>
      </c>
      <c r="L15" s="22">
        <f>(E15-'2001 Year'!E13)/'2001 Year'!E13</f>
        <v>-0.06779661016949153</v>
      </c>
    </row>
    <row r="16" spans="1:12" ht="15.75" customHeight="1">
      <c r="A16" s="2" t="s">
        <v>25</v>
      </c>
      <c r="B16" s="3">
        <v>10</v>
      </c>
      <c r="C16" s="3">
        <v>15</v>
      </c>
      <c r="D16" s="3">
        <v>5</v>
      </c>
      <c r="E16" s="19">
        <v>30</v>
      </c>
      <c r="F16" s="3">
        <v>13</v>
      </c>
      <c r="G16" s="3">
        <v>17</v>
      </c>
      <c r="H16" s="3">
        <v>4</v>
      </c>
      <c r="I16" s="3">
        <v>3</v>
      </c>
      <c r="J16" s="3">
        <v>2</v>
      </c>
      <c r="K16" s="3">
        <v>2</v>
      </c>
      <c r="L16" s="22">
        <f>(E16-'2001 Year'!E14)/'2001 Year'!E14</f>
        <v>0.30434782608695654</v>
      </c>
    </row>
    <row r="17" spans="1:12" s="9" customFormat="1" ht="15.75" customHeight="1">
      <c r="A17" s="2" t="s">
        <v>28</v>
      </c>
      <c r="B17" s="3">
        <v>8</v>
      </c>
      <c r="C17" s="3">
        <v>13</v>
      </c>
      <c r="D17" s="3">
        <v>5</v>
      </c>
      <c r="E17" s="19">
        <v>26</v>
      </c>
      <c r="F17" s="3">
        <v>13</v>
      </c>
      <c r="G17" s="3">
        <v>13</v>
      </c>
      <c r="H17" s="3">
        <v>1</v>
      </c>
      <c r="I17" s="3">
        <v>2</v>
      </c>
      <c r="J17" s="3">
        <v>8</v>
      </c>
      <c r="K17" s="3">
        <v>6</v>
      </c>
      <c r="L17" s="22">
        <f>(E17-'2001 Year'!E15)/'2001 Year'!E15</f>
        <v>-0.07142857142857142</v>
      </c>
    </row>
    <row r="18" spans="1:12" ht="15.75" customHeight="1">
      <c r="A18" s="2" t="s">
        <v>29</v>
      </c>
      <c r="B18" s="3">
        <v>10</v>
      </c>
      <c r="C18" s="3">
        <v>13</v>
      </c>
      <c r="D18" s="3">
        <v>2</v>
      </c>
      <c r="E18" s="19">
        <v>25</v>
      </c>
      <c r="F18" s="3">
        <v>13</v>
      </c>
      <c r="G18" s="3">
        <v>12</v>
      </c>
      <c r="H18" s="3">
        <v>0</v>
      </c>
      <c r="I18" s="3">
        <v>2</v>
      </c>
      <c r="J18" s="3">
        <v>4</v>
      </c>
      <c r="K18" s="3">
        <v>4</v>
      </c>
      <c r="L18" s="22">
        <f>(E18-'2001 Year'!E16)/'2001 Year'!E16</f>
        <v>0.19047619047619047</v>
      </c>
    </row>
    <row r="19" spans="1:12" ht="15.75" customHeight="1">
      <c r="A19" s="2" t="s">
        <v>31</v>
      </c>
      <c r="B19" s="3">
        <v>21</v>
      </c>
      <c r="C19" s="3">
        <v>34</v>
      </c>
      <c r="D19" s="3">
        <v>6</v>
      </c>
      <c r="E19" s="19">
        <v>61</v>
      </c>
      <c r="F19" s="3">
        <v>23</v>
      </c>
      <c r="G19" s="3">
        <v>38</v>
      </c>
      <c r="H19" s="3">
        <v>3</v>
      </c>
      <c r="I19" s="3">
        <v>0</v>
      </c>
      <c r="J19" s="3">
        <v>9</v>
      </c>
      <c r="K19" s="3">
        <v>13</v>
      </c>
      <c r="L19" s="22">
        <f>(E19-'2001 Year'!E17)/'2001 Year'!E17</f>
        <v>0.38636363636363635</v>
      </c>
    </row>
    <row r="20" spans="1:12" ht="15.75" customHeight="1">
      <c r="A20" s="2" t="s">
        <v>34</v>
      </c>
      <c r="B20" s="3">
        <v>23</v>
      </c>
      <c r="C20" s="3">
        <v>21</v>
      </c>
      <c r="D20" s="3">
        <v>21</v>
      </c>
      <c r="E20" s="19">
        <v>65</v>
      </c>
      <c r="F20" s="3">
        <v>33</v>
      </c>
      <c r="G20" s="3">
        <v>32</v>
      </c>
      <c r="H20" s="3">
        <v>3</v>
      </c>
      <c r="I20" s="3">
        <v>2</v>
      </c>
      <c r="J20" s="3">
        <v>4</v>
      </c>
      <c r="K20" s="3">
        <v>8</v>
      </c>
      <c r="L20" s="22">
        <f>(E20-'2001 Year'!E18)/'2001 Year'!E18</f>
        <v>-0.07142857142857142</v>
      </c>
    </row>
    <row r="21" spans="1:12" ht="15.75" customHeight="1">
      <c r="A21" s="7" t="s">
        <v>35</v>
      </c>
      <c r="B21" s="7">
        <f aca="true" t="shared" si="0" ref="B21:K21">SUM(B5:B20)</f>
        <v>325</v>
      </c>
      <c r="C21" s="7">
        <f t="shared" si="0"/>
        <v>348</v>
      </c>
      <c r="D21" s="7">
        <f t="shared" si="0"/>
        <v>96</v>
      </c>
      <c r="E21" s="7">
        <f t="shared" si="0"/>
        <v>769</v>
      </c>
      <c r="F21" s="7">
        <f t="shared" si="0"/>
        <v>367</v>
      </c>
      <c r="G21" s="7">
        <f t="shared" si="0"/>
        <v>401</v>
      </c>
      <c r="H21" s="7">
        <f t="shared" si="0"/>
        <v>51</v>
      </c>
      <c r="I21" s="7">
        <f t="shared" si="0"/>
        <v>34</v>
      </c>
      <c r="J21" s="7">
        <f t="shared" si="0"/>
        <v>92</v>
      </c>
      <c r="K21" s="7">
        <f t="shared" si="0"/>
        <v>126</v>
      </c>
      <c r="L21" s="22">
        <f>(E21-'2001 Year'!E19)/'2001 Year'!E19</f>
        <v>0.062154696132596686</v>
      </c>
    </row>
    <row r="22" spans="1:12" ht="15.75" customHeight="1">
      <c r="A22" s="5" t="s">
        <v>11</v>
      </c>
      <c r="B22" s="6">
        <v>4</v>
      </c>
      <c r="C22" s="6">
        <v>9</v>
      </c>
      <c r="D22" s="6">
        <v>1</v>
      </c>
      <c r="E22" s="20">
        <v>14</v>
      </c>
      <c r="F22" s="6">
        <v>4</v>
      </c>
      <c r="G22" s="6">
        <v>10</v>
      </c>
      <c r="H22" s="6">
        <v>1</v>
      </c>
      <c r="I22" s="6">
        <v>0</v>
      </c>
      <c r="J22" s="6">
        <v>2</v>
      </c>
      <c r="K22" s="6">
        <v>5</v>
      </c>
      <c r="L22" s="22">
        <f>(E22-'2001 Year'!E20)/'2001 Year'!E20</f>
        <v>0</v>
      </c>
    </row>
    <row r="23" spans="1:12" ht="15.75" customHeight="1">
      <c r="A23" s="7" t="s">
        <v>4</v>
      </c>
      <c r="B23" s="7">
        <f>SUM(B21,B22)</f>
        <v>329</v>
      </c>
      <c r="C23" s="7">
        <f aca="true" t="shared" si="1" ref="C23:K23">SUM(C22,C21)</f>
        <v>357</v>
      </c>
      <c r="D23" s="7">
        <f t="shared" si="1"/>
        <v>97</v>
      </c>
      <c r="E23" s="7">
        <f t="shared" si="1"/>
        <v>783</v>
      </c>
      <c r="F23" s="7">
        <f t="shared" si="1"/>
        <v>371</v>
      </c>
      <c r="G23" s="7">
        <f t="shared" si="1"/>
        <v>411</v>
      </c>
      <c r="H23" s="7">
        <f t="shared" si="1"/>
        <v>52</v>
      </c>
      <c r="I23" s="7">
        <f t="shared" si="1"/>
        <v>34</v>
      </c>
      <c r="J23" s="7">
        <f t="shared" si="1"/>
        <v>94</v>
      </c>
      <c r="K23" s="7">
        <f t="shared" si="1"/>
        <v>131</v>
      </c>
      <c r="L23" s="22">
        <f>(E23-'2001 Year'!E21)/'2001 Year'!E21</f>
        <v>0.06097560975609756</v>
      </c>
    </row>
    <row r="26" ht="12.75">
      <c r="F26" t="s">
        <v>63</v>
      </c>
    </row>
    <row r="29" ht="12.75">
      <c r="A29" t="s">
        <v>69</v>
      </c>
    </row>
  </sheetData>
  <mergeCells count="2">
    <mergeCell ref="A1:L1"/>
    <mergeCell ref="A2:L2"/>
  </mergeCells>
  <printOptions horizontalCentered="1" verticalCentered="1"/>
  <pageMargins left="0.25" right="0.25" top="0.5" bottom="0.5" header="0.25" footer="0.25"/>
  <pageSetup fitToHeight="1" fitToWidth="1" horizontalDpi="300" verticalDpi="300" orientation="landscape" r:id="rId1"/>
  <headerFooter alignWithMargins="0">
    <oddFooter>&amp;L&amp;BUniversity of Florida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E40" sqref="E40"/>
    </sheetView>
  </sheetViews>
  <sheetFormatPr defaultColWidth="9.140625" defaultRowHeight="12.75"/>
  <cols>
    <col min="1" max="1" width="15.28125" style="0" customWidth="1"/>
    <col min="2" max="2" width="8.8515625" style="0" customWidth="1"/>
    <col min="3" max="3" width="7.421875" style="0" customWidth="1"/>
    <col min="5" max="5" width="8.7109375" style="0" customWidth="1"/>
    <col min="6" max="6" width="8.8515625" style="0" customWidth="1"/>
    <col min="7" max="7" width="6.140625" style="0" customWidth="1"/>
    <col min="8" max="8" width="7.57421875" style="0" customWidth="1"/>
    <col min="9" max="9" width="7.28125" style="0" customWidth="1"/>
    <col min="10" max="10" width="11.00390625" style="0" customWidth="1"/>
    <col min="11" max="11" width="11.57421875" style="0" customWidth="1"/>
    <col min="12" max="12" width="12.8515625" style="0" customWidth="1"/>
    <col min="13" max="13" width="10.57421875" style="0" customWidth="1"/>
    <col min="14" max="14" width="5.140625" style="0" customWidth="1"/>
    <col min="15" max="15" width="5.421875" style="0" customWidth="1"/>
    <col min="16" max="16" width="11.28125" style="0" bestFit="1" customWidth="1"/>
  </cols>
  <sheetData>
    <row r="1" spans="1:13" ht="15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customHeight="1">
      <c r="A2" s="43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s="25" customFormat="1" ht="25.5">
      <c r="A3" s="26" t="s">
        <v>53</v>
      </c>
      <c r="B3" s="26" t="s">
        <v>50</v>
      </c>
      <c r="C3" s="26" t="s">
        <v>36</v>
      </c>
      <c r="D3" s="26" t="s">
        <v>37</v>
      </c>
      <c r="E3" s="26" t="s">
        <v>38</v>
      </c>
      <c r="F3" s="26" t="s">
        <v>51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4"/>
      <c r="O3" s="24"/>
    </row>
    <row r="4" spans="1:13" ht="12.75">
      <c r="A4" s="7" t="s">
        <v>54</v>
      </c>
      <c r="B4" s="28"/>
      <c r="C4" s="28"/>
      <c r="D4" s="28"/>
      <c r="E4" s="28"/>
      <c r="F4" s="28"/>
      <c r="G4" s="7"/>
      <c r="H4" s="28"/>
      <c r="I4" s="28"/>
      <c r="J4" s="28"/>
      <c r="K4" s="28"/>
      <c r="L4" s="28"/>
      <c r="M4" s="28"/>
    </row>
    <row r="5" spans="1:13" ht="12.75">
      <c r="A5" s="2"/>
      <c r="B5" s="27" t="s">
        <v>12</v>
      </c>
      <c r="C5" s="2">
        <v>0</v>
      </c>
      <c r="D5" s="2">
        <v>0</v>
      </c>
      <c r="E5" s="2">
        <v>1</v>
      </c>
      <c r="F5" s="2">
        <v>0</v>
      </c>
      <c r="G5" s="7">
        <v>1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</row>
    <row r="6" spans="1:13" ht="12.75">
      <c r="A6" s="2"/>
      <c r="B6" s="2" t="s">
        <v>33</v>
      </c>
      <c r="C6" s="2">
        <v>4</v>
      </c>
      <c r="D6" s="2">
        <v>0</v>
      </c>
      <c r="E6" s="2">
        <v>0</v>
      </c>
      <c r="F6" s="2">
        <v>0</v>
      </c>
      <c r="G6" s="7">
        <v>4</v>
      </c>
      <c r="H6" s="2">
        <v>2</v>
      </c>
      <c r="I6" s="2">
        <v>2</v>
      </c>
      <c r="J6" s="2">
        <v>0</v>
      </c>
      <c r="K6" s="2">
        <v>0</v>
      </c>
      <c r="L6" s="2">
        <v>0</v>
      </c>
      <c r="M6" s="2">
        <v>0</v>
      </c>
    </row>
    <row r="7" spans="1:13" ht="12.75">
      <c r="A7" s="2"/>
      <c r="B7" s="2"/>
      <c r="C7" s="2"/>
      <c r="D7" s="2"/>
      <c r="E7" s="2"/>
      <c r="F7" s="2"/>
      <c r="G7" s="7"/>
      <c r="H7" s="2"/>
      <c r="I7" s="2"/>
      <c r="J7" s="2"/>
      <c r="K7" s="2"/>
      <c r="L7" s="2"/>
      <c r="M7" s="2"/>
    </row>
    <row r="8" spans="1:13" ht="12.75">
      <c r="A8" s="29" t="s">
        <v>55</v>
      </c>
      <c r="B8" s="28"/>
      <c r="C8" s="28"/>
      <c r="D8" s="28"/>
      <c r="E8" s="28"/>
      <c r="F8" s="28"/>
      <c r="G8" s="7"/>
      <c r="H8" s="28"/>
      <c r="I8" s="28"/>
      <c r="J8" s="28"/>
      <c r="K8" s="28"/>
      <c r="L8" s="28"/>
      <c r="M8" s="28"/>
    </row>
    <row r="9" spans="1:13" ht="12.75">
      <c r="A9" s="2"/>
      <c r="B9" s="2" t="s">
        <v>22</v>
      </c>
      <c r="C9" s="2">
        <v>0</v>
      </c>
      <c r="D9" s="2">
        <v>0</v>
      </c>
      <c r="E9" s="2">
        <v>8</v>
      </c>
      <c r="F9" s="2">
        <v>4</v>
      </c>
      <c r="G9" s="7">
        <v>12</v>
      </c>
      <c r="H9" s="2">
        <v>8</v>
      </c>
      <c r="I9" s="2">
        <v>4</v>
      </c>
      <c r="J9" s="2">
        <v>2</v>
      </c>
      <c r="K9" s="2">
        <v>1</v>
      </c>
      <c r="L9" s="2">
        <v>2</v>
      </c>
      <c r="M9" s="2">
        <v>0</v>
      </c>
    </row>
    <row r="10" spans="1:13" ht="12.75">
      <c r="A10" s="2"/>
      <c r="B10" s="2" t="s">
        <v>52</v>
      </c>
      <c r="C10" s="2">
        <v>0</v>
      </c>
      <c r="D10" s="2">
        <v>0</v>
      </c>
      <c r="E10" s="2">
        <v>0</v>
      </c>
      <c r="F10" s="2">
        <v>1</v>
      </c>
      <c r="G10" s="7">
        <v>1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12.75">
      <c r="A11" s="2"/>
      <c r="B11" s="2" t="s">
        <v>24</v>
      </c>
      <c r="C11" s="2">
        <v>0</v>
      </c>
      <c r="D11" s="2">
        <v>1</v>
      </c>
      <c r="E11" s="2">
        <v>1</v>
      </c>
      <c r="F11" s="2">
        <v>1</v>
      </c>
      <c r="G11" s="7">
        <v>3</v>
      </c>
      <c r="H11" s="2">
        <v>1</v>
      </c>
      <c r="I11" s="2">
        <v>2</v>
      </c>
      <c r="J11" s="2">
        <v>0</v>
      </c>
      <c r="K11" s="2">
        <v>0</v>
      </c>
      <c r="L11" s="2">
        <v>0</v>
      </c>
      <c r="M11" s="2">
        <v>0</v>
      </c>
    </row>
    <row r="12" spans="1:13" ht="12.75">
      <c r="A12" s="2"/>
      <c r="B12" s="2" t="s">
        <v>33</v>
      </c>
      <c r="C12" s="2">
        <v>26</v>
      </c>
      <c r="D12" s="2">
        <v>0</v>
      </c>
      <c r="E12" s="2">
        <v>0</v>
      </c>
      <c r="F12" s="2">
        <v>0</v>
      </c>
      <c r="G12" s="7">
        <v>26</v>
      </c>
      <c r="H12" s="2">
        <v>9</v>
      </c>
      <c r="I12" s="2">
        <v>17</v>
      </c>
      <c r="J12" s="2">
        <v>1</v>
      </c>
      <c r="K12" s="2">
        <v>3</v>
      </c>
      <c r="L12" s="2">
        <v>1</v>
      </c>
      <c r="M12" s="2">
        <v>0</v>
      </c>
    </row>
    <row r="13" spans="1:13" ht="12.75">
      <c r="A13" s="2"/>
      <c r="B13" s="2"/>
      <c r="C13" s="2"/>
      <c r="D13" s="2"/>
      <c r="E13" s="2"/>
      <c r="F13" s="2"/>
      <c r="G13" s="7"/>
      <c r="H13" s="2"/>
      <c r="I13" s="2"/>
      <c r="J13" s="2"/>
      <c r="K13" s="2"/>
      <c r="L13" s="2"/>
      <c r="M13" s="2"/>
    </row>
    <row r="14" spans="1:13" ht="12.75">
      <c r="A14" s="29" t="s">
        <v>56</v>
      </c>
      <c r="B14" s="28"/>
      <c r="C14" s="28"/>
      <c r="D14" s="28"/>
      <c r="E14" s="28"/>
      <c r="F14" s="28"/>
      <c r="G14" s="7"/>
      <c r="H14" s="28"/>
      <c r="I14" s="28"/>
      <c r="J14" s="28"/>
      <c r="K14" s="28"/>
      <c r="L14" s="28"/>
      <c r="M14" s="28"/>
    </row>
    <row r="15" spans="1:13" ht="12.75">
      <c r="A15" s="2"/>
      <c r="B15" s="2" t="s">
        <v>12</v>
      </c>
      <c r="C15" s="2">
        <v>0</v>
      </c>
      <c r="D15" s="2">
        <v>0</v>
      </c>
      <c r="E15" s="2">
        <v>0</v>
      </c>
      <c r="F15" s="2">
        <v>1</v>
      </c>
      <c r="G15" s="7">
        <v>1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12.75">
      <c r="A16" s="2"/>
      <c r="B16" s="2" t="s">
        <v>20</v>
      </c>
      <c r="C16" s="2">
        <v>0</v>
      </c>
      <c r="D16" s="2">
        <v>0</v>
      </c>
      <c r="E16" s="2">
        <v>11</v>
      </c>
      <c r="F16" s="2">
        <v>0</v>
      </c>
      <c r="G16" s="7">
        <v>11</v>
      </c>
      <c r="H16" s="2">
        <v>7</v>
      </c>
      <c r="I16" s="2">
        <v>4</v>
      </c>
      <c r="J16" s="2">
        <v>0</v>
      </c>
      <c r="K16" s="2">
        <v>0</v>
      </c>
      <c r="L16" s="2">
        <v>0</v>
      </c>
      <c r="M16" s="2">
        <v>0</v>
      </c>
    </row>
    <row r="17" spans="1:13" ht="12.75">
      <c r="A17" s="2"/>
      <c r="B17" s="2" t="s">
        <v>21</v>
      </c>
      <c r="C17" s="2">
        <v>0</v>
      </c>
      <c r="D17" s="2">
        <v>0</v>
      </c>
      <c r="E17" s="2">
        <v>1</v>
      </c>
      <c r="F17" s="2">
        <v>0</v>
      </c>
      <c r="G17" s="7">
        <v>1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ht="12.75">
      <c r="A18" s="2"/>
      <c r="B18" s="2" t="s">
        <v>22</v>
      </c>
      <c r="C18" s="2">
        <v>0</v>
      </c>
      <c r="D18" s="2">
        <v>0</v>
      </c>
      <c r="E18" s="2">
        <v>1</v>
      </c>
      <c r="F18" s="2">
        <v>1</v>
      </c>
      <c r="G18" s="7">
        <v>2</v>
      </c>
      <c r="H18" s="2">
        <v>1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</row>
    <row r="19" spans="1:13" ht="12.75">
      <c r="A19" s="2"/>
      <c r="B19" s="2" t="s">
        <v>33</v>
      </c>
      <c r="C19" s="2">
        <v>13</v>
      </c>
      <c r="D19" s="2">
        <v>0</v>
      </c>
      <c r="E19" s="2">
        <v>0</v>
      </c>
      <c r="F19" s="2">
        <v>0</v>
      </c>
      <c r="G19" s="7">
        <v>13</v>
      </c>
      <c r="H19" s="2">
        <v>8</v>
      </c>
      <c r="I19" s="2">
        <v>5</v>
      </c>
      <c r="J19" s="2">
        <v>0</v>
      </c>
      <c r="K19" s="2">
        <v>1</v>
      </c>
      <c r="L19" s="2">
        <v>0</v>
      </c>
      <c r="M19" s="2">
        <v>0</v>
      </c>
    </row>
    <row r="20" spans="1:13" ht="12.75">
      <c r="A20" s="2"/>
      <c r="B20" s="2"/>
      <c r="C20" s="2"/>
      <c r="D20" s="2"/>
      <c r="E20" s="2"/>
      <c r="F20" s="2"/>
      <c r="G20" s="7"/>
      <c r="H20" s="2"/>
      <c r="I20" s="2"/>
      <c r="J20" s="2"/>
      <c r="K20" s="2"/>
      <c r="L20" s="2"/>
      <c r="M20" s="2"/>
    </row>
    <row r="21" spans="1:13" ht="12.75">
      <c r="A21" s="29" t="s">
        <v>57</v>
      </c>
      <c r="B21" s="28"/>
      <c r="C21" s="28"/>
      <c r="D21" s="28"/>
      <c r="E21" s="28"/>
      <c r="F21" s="28"/>
      <c r="G21" s="7"/>
      <c r="H21" s="28"/>
      <c r="I21" s="28"/>
      <c r="J21" s="28"/>
      <c r="K21" s="28"/>
      <c r="L21" s="28"/>
      <c r="M21" s="28"/>
    </row>
    <row r="22" spans="1:13" ht="12.75">
      <c r="A22" s="2"/>
      <c r="B22" s="2" t="s">
        <v>22</v>
      </c>
      <c r="C22" s="2">
        <v>0</v>
      </c>
      <c r="D22" s="2">
        <v>0</v>
      </c>
      <c r="E22" s="2">
        <v>0</v>
      </c>
      <c r="F22" s="2">
        <v>1</v>
      </c>
      <c r="G22" s="7">
        <v>1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0</v>
      </c>
    </row>
    <row r="23" spans="1:13" ht="12.75">
      <c r="A23" s="2"/>
      <c r="B23" s="2" t="s">
        <v>33</v>
      </c>
      <c r="C23" s="2">
        <v>22</v>
      </c>
      <c r="D23" s="2">
        <v>0</v>
      </c>
      <c r="E23" s="2">
        <v>0</v>
      </c>
      <c r="F23" s="2">
        <v>0</v>
      </c>
      <c r="G23" s="7">
        <v>22</v>
      </c>
      <c r="H23" s="2">
        <v>7</v>
      </c>
      <c r="I23" s="2">
        <v>15</v>
      </c>
      <c r="J23" s="2">
        <v>2</v>
      </c>
      <c r="K23" s="2">
        <v>6</v>
      </c>
      <c r="L23" s="2">
        <v>0</v>
      </c>
      <c r="M23" s="2">
        <v>1</v>
      </c>
    </row>
    <row r="24" spans="1:13" ht="12.75">
      <c r="A24" s="2"/>
      <c r="B24" s="2"/>
      <c r="C24" s="2"/>
      <c r="D24" s="2"/>
      <c r="E24" s="2"/>
      <c r="F24" s="2"/>
      <c r="G24" s="7"/>
      <c r="H24" s="2"/>
      <c r="I24" s="2"/>
      <c r="J24" s="2"/>
      <c r="K24" s="2"/>
      <c r="L24" s="2"/>
      <c r="M24" s="2"/>
    </row>
    <row r="25" spans="1:13" ht="12.75">
      <c r="A25" s="29" t="s">
        <v>59</v>
      </c>
      <c r="B25" s="28"/>
      <c r="C25" s="28"/>
      <c r="D25" s="28"/>
      <c r="E25" s="28"/>
      <c r="F25" s="28"/>
      <c r="G25" s="7"/>
      <c r="H25" s="28"/>
      <c r="I25" s="28"/>
      <c r="J25" s="28"/>
      <c r="K25" s="28"/>
      <c r="L25" s="28"/>
      <c r="M25" s="28"/>
    </row>
    <row r="26" spans="1:13" ht="12.75">
      <c r="A26" s="2"/>
      <c r="B26" s="2" t="s">
        <v>20</v>
      </c>
      <c r="C26" s="2">
        <v>0</v>
      </c>
      <c r="D26" s="2">
        <v>0</v>
      </c>
      <c r="E26" s="2">
        <v>0</v>
      </c>
      <c r="F26" s="2">
        <v>2</v>
      </c>
      <c r="G26" s="7">
        <v>2</v>
      </c>
      <c r="H26" s="2">
        <v>1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</row>
    <row r="27" spans="1:13" ht="12.75">
      <c r="A27" s="2"/>
      <c r="B27" s="2"/>
      <c r="C27" s="2"/>
      <c r="D27" s="2"/>
      <c r="E27" s="2"/>
      <c r="F27" s="2"/>
      <c r="G27" s="7"/>
      <c r="H27" s="2"/>
      <c r="I27" s="2"/>
      <c r="J27" s="2"/>
      <c r="K27" s="2"/>
      <c r="L27" s="2"/>
      <c r="M27" s="2"/>
    </row>
    <row r="28" spans="1:13" ht="12.75">
      <c r="A28" s="29" t="s">
        <v>58</v>
      </c>
      <c r="B28" s="28"/>
      <c r="C28" s="28"/>
      <c r="D28" s="28"/>
      <c r="E28" s="28"/>
      <c r="F28" s="28"/>
      <c r="G28" s="7"/>
      <c r="H28" s="28"/>
      <c r="I28" s="28"/>
      <c r="J28" s="28"/>
      <c r="K28" s="28"/>
      <c r="L28" s="28"/>
      <c r="M28" s="28"/>
    </row>
    <row r="29" spans="1:13" ht="12.75">
      <c r="A29" s="2"/>
      <c r="B29" s="2" t="s">
        <v>22</v>
      </c>
      <c r="C29" s="2">
        <v>0</v>
      </c>
      <c r="D29" s="2">
        <v>0</v>
      </c>
      <c r="E29" s="2">
        <v>7</v>
      </c>
      <c r="F29" s="2">
        <v>1</v>
      </c>
      <c r="G29" s="7">
        <v>8</v>
      </c>
      <c r="H29" s="2">
        <v>4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</row>
    <row r="30" spans="1:13" ht="12.75">
      <c r="A30" s="2"/>
      <c r="B30" s="2" t="s">
        <v>24</v>
      </c>
      <c r="C30" s="2">
        <v>0</v>
      </c>
      <c r="D30" s="2">
        <v>0</v>
      </c>
      <c r="E30" s="2">
        <v>2</v>
      </c>
      <c r="F30" s="2">
        <v>1</v>
      </c>
      <c r="G30" s="7">
        <v>3</v>
      </c>
      <c r="H30" s="2">
        <v>1</v>
      </c>
      <c r="I30" s="2">
        <v>2</v>
      </c>
      <c r="J30" s="2">
        <v>0</v>
      </c>
      <c r="K30" s="2">
        <v>0</v>
      </c>
      <c r="L30" s="2">
        <v>0</v>
      </c>
      <c r="M30" s="2">
        <v>0</v>
      </c>
    </row>
    <row r="31" spans="1:13" ht="12.75">
      <c r="A31" s="2"/>
      <c r="B31" s="2" t="s">
        <v>30</v>
      </c>
      <c r="C31" s="2">
        <v>0</v>
      </c>
      <c r="D31" s="2">
        <v>0</v>
      </c>
      <c r="E31" s="2">
        <v>12</v>
      </c>
      <c r="F31" s="2">
        <v>1</v>
      </c>
      <c r="G31" s="7">
        <v>13</v>
      </c>
      <c r="H31" s="2">
        <v>5</v>
      </c>
      <c r="I31" s="2">
        <v>8</v>
      </c>
      <c r="J31" s="2">
        <v>0</v>
      </c>
      <c r="K31" s="2">
        <v>0</v>
      </c>
      <c r="L31" s="2">
        <v>0</v>
      </c>
      <c r="M31" s="2">
        <v>0</v>
      </c>
    </row>
    <row r="32" spans="1:13" ht="12.75">
      <c r="A32" s="2"/>
      <c r="B32" s="2" t="s">
        <v>33</v>
      </c>
      <c r="C32" s="2">
        <v>4</v>
      </c>
      <c r="D32" s="2">
        <v>0</v>
      </c>
      <c r="E32" s="2">
        <v>0</v>
      </c>
      <c r="F32" s="2">
        <v>0</v>
      </c>
      <c r="G32" s="7">
        <v>4</v>
      </c>
      <c r="H32" s="2">
        <v>3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</row>
    <row r="33" spans="1:13" ht="12.75">
      <c r="A33" s="7"/>
      <c r="B33" s="7" t="s">
        <v>60</v>
      </c>
      <c r="C33" s="7">
        <f aca="true" t="shared" si="0" ref="C33:M33">SUM(C5:C32)</f>
        <v>69</v>
      </c>
      <c r="D33" s="7">
        <f t="shared" si="0"/>
        <v>1</v>
      </c>
      <c r="E33" s="7">
        <f t="shared" si="0"/>
        <v>44</v>
      </c>
      <c r="F33" s="7">
        <f t="shared" si="0"/>
        <v>14</v>
      </c>
      <c r="G33" s="7">
        <f t="shared" si="0"/>
        <v>128</v>
      </c>
      <c r="H33" s="7">
        <f t="shared" si="0"/>
        <v>60</v>
      </c>
      <c r="I33" s="7">
        <f t="shared" si="0"/>
        <v>68</v>
      </c>
      <c r="J33" s="7">
        <f t="shared" si="0"/>
        <v>5</v>
      </c>
      <c r="K33" s="7">
        <f t="shared" si="0"/>
        <v>12</v>
      </c>
      <c r="L33" s="7">
        <f t="shared" si="0"/>
        <v>3</v>
      </c>
      <c r="M33" s="7">
        <f t="shared" si="0"/>
        <v>1</v>
      </c>
    </row>
    <row r="52" spans="1:2" ht="12.75">
      <c r="A52" s="23"/>
      <c r="B52" s="23"/>
    </row>
  </sheetData>
  <mergeCells count="2">
    <mergeCell ref="A1:M1"/>
    <mergeCell ref="A2:M2"/>
  </mergeCells>
  <printOptions horizontalCentered="1" verticalCentered="1"/>
  <pageMargins left="0.75" right="0.75" top="0.5" bottom="0.5" header="0.25" footer="0.25"/>
  <pageSetup fitToHeight="1" fitToWidth="1" horizontalDpi="300" verticalDpi="3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A2" sqref="A2:L2"/>
    </sheetView>
  </sheetViews>
  <sheetFormatPr defaultColWidth="9.140625" defaultRowHeight="12.75"/>
  <cols>
    <col min="1" max="1" width="16.7109375" style="0" customWidth="1"/>
    <col min="2" max="2" width="9.421875" style="0" customWidth="1"/>
    <col min="4" max="4" width="7.7109375" style="0" customWidth="1"/>
    <col min="5" max="5" width="8.8515625" style="0" customWidth="1"/>
    <col min="6" max="6" width="8.421875" style="0" customWidth="1"/>
    <col min="7" max="7" width="7.8515625" style="0" customWidth="1"/>
    <col min="8" max="8" width="12.421875" style="0" customWidth="1"/>
    <col min="9" max="9" width="12.00390625" style="0" customWidth="1"/>
    <col min="10" max="10" width="12.57421875" style="0" customWidth="1"/>
    <col min="11" max="11" width="11.421875" style="0" customWidth="1"/>
    <col min="12" max="12" width="11.00390625" style="0" customWidth="1"/>
    <col min="13" max="13" width="6.140625" style="0" customWidth="1"/>
    <col min="14" max="14" width="11.28125" style="0" bestFit="1" customWidth="1"/>
  </cols>
  <sheetData>
    <row r="1" spans="1:12" ht="15.75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43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ht="25.5">
      <c r="A4" s="33" t="s">
        <v>53</v>
      </c>
      <c r="B4" s="33" t="s">
        <v>50</v>
      </c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3" t="s">
        <v>10</v>
      </c>
      <c r="M4" s="23"/>
      <c r="N4" s="23"/>
    </row>
    <row r="5" spans="1:12" ht="12.75">
      <c r="A5" s="7" t="s">
        <v>54</v>
      </c>
      <c r="B5" s="32"/>
      <c r="C5" s="32"/>
      <c r="D5" s="32"/>
      <c r="E5" s="32"/>
      <c r="F5" s="7"/>
      <c r="G5" s="2"/>
      <c r="H5" s="2"/>
      <c r="I5" s="2"/>
      <c r="J5" s="2"/>
      <c r="K5" s="2"/>
      <c r="L5" s="2"/>
    </row>
    <row r="6" spans="1:12" ht="12.75">
      <c r="A6" s="2"/>
      <c r="B6" s="2" t="s">
        <v>52</v>
      </c>
      <c r="C6" s="2">
        <v>0</v>
      </c>
      <c r="D6" s="2">
        <v>1</v>
      </c>
      <c r="E6" s="27">
        <v>0</v>
      </c>
      <c r="F6" s="7">
        <v>1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12.75">
      <c r="A7" s="29" t="s">
        <v>55</v>
      </c>
      <c r="B7" s="32"/>
      <c r="C7" s="32"/>
      <c r="D7" s="2"/>
      <c r="E7" s="2"/>
      <c r="F7" s="7"/>
      <c r="G7" s="2"/>
      <c r="H7" s="2"/>
      <c r="I7" s="2"/>
      <c r="J7" s="2"/>
      <c r="K7" s="2"/>
      <c r="L7" s="2"/>
    </row>
    <row r="8" spans="1:12" ht="12.75">
      <c r="A8" s="2"/>
      <c r="B8" s="2" t="s">
        <v>12</v>
      </c>
      <c r="C8" s="2">
        <v>1</v>
      </c>
      <c r="D8" s="2">
        <v>0</v>
      </c>
      <c r="E8" s="2">
        <v>0</v>
      </c>
      <c r="F8" s="7">
        <v>1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</row>
    <row r="9" spans="1:12" ht="12.75">
      <c r="A9" s="2"/>
      <c r="B9" s="2" t="s">
        <v>17</v>
      </c>
      <c r="C9" s="2">
        <v>2</v>
      </c>
      <c r="D9" s="2">
        <v>0</v>
      </c>
      <c r="E9" s="2">
        <v>0</v>
      </c>
      <c r="F9" s="7">
        <v>2</v>
      </c>
      <c r="G9" s="2">
        <v>1</v>
      </c>
      <c r="H9" s="2">
        <v>1</v>
      </c>
      <c r="I9" s="2">
        <v>0</v>
      </c>
      <c r="J9" s="2">
        <v>0</v>
      </c>
      <c r="K9" s="2">
        <v>1</v>
      </c>
      <c r="L9" s="2">
        <v>0</v>
      </c>
    </row>
    <row r="10" spans="1:12" ht="12.75">
      <c r="A10" s="2"/>
      <c r="B10" s="2"/>
      <c r="C10" s="2"/>
      <c r="D10" s="2"/>
      <c r="E10" s="2"/>
      <c r="F10" s="7"/>
      <c r="G10" s="2"/>
      <c r="H10" s="2"/>
      <c r="I10" s="2"/>
      <c r="J10" s="2"/>
      <c r="K10" s="2"/>
      <c r="L10" s="2"/>
    </row>
    <row r="11" spans="1:12" ht="12.75">
      <c r="A11" s="29" t="s">
        <v>56</v>
      </c>
      <c r="B11" s="2"/>
      <c r="C11" s="2"/>
      <c r="D11" s="2"/>
      <c r="E11" s="2"/>
      <c r="F11" s="7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2">
        <v>1</v>
      </c>
      <c r="D12" s="2">
        <v>0</v>
      </c>
      <c r="E12" s="2">
        <v>0</v>
      </c>
      <c r="F12" s="7">
        <v>1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</row>
    <row r="13" spans="1:12" ht="12.75">
      <c r="A13" s="2"/>
      <c r="B13" s="2"/>
      <c r="C13" s="2"/>
      <c r="D13" s="2"/>
      <c r="E13" s="2"/>
      <c r="F13" s="7"/>
      <c r="G13" s="2"/>
      <c r="H13" s="2"/>
      <c r="I13" s="2"/>
      <c r="J13" s="2"/>
      <c r="K13" s="2"/>
      <c r="L13" s="2"/>
    </row>
    <row r="14" spans="1:12" ht="12.75">
      <c r="A14" s="29" t="s">
        <v>62</v>
      </c>
      <c r="B14" s="2"/>
      <c r="C14" s="2"/>
      <c r="D14" s="2"/>
      <c r="E14" s="2"/>
      <c r="F14" s="7"/>
      <c r="G14" s="2"/>
      <c r="H14" s="2"/>
      <c r="I14" s="2"/>
      <c r="J14" s="2"/>
      <c r="K14" s="2"/>
      <c r="L14" s="2"/>
    </row>
    <row r="15" spans="1:12" ht="12.75">
      <c r="A15" s="2"/>
      <c r="B15" s="2" t="s">
        <v>61</v>
      </c>
      <c r="C15" s="2">
        <v>1</v>
      </c>
      <c r="D15" s="2">
        <v>0</v>
      </c>
      <c r="E15" s="2">
        <v>0</v>
      </c>
      <c r="F15" s="7">
        <v>1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</row>
    <row r="16" spans="1:12" ht="12.75">
      <c r="A16" s="2"/>
      <c r="B16" s="2"/>
      <c r="C16" s="2"/>
      <c r="D16" s="2"/>
      <c r="E16" s="2"/>
      <c r="F16" s="7"/>
      <c r="G16" s="2"/>
      <c r="H16" s="2"/>
      <c r="I16" s="2"/>
      <c r="J16" s="2"/>
      <c r="K16" s="2"/>
      <c r="L16" s="2"/>
    </row>
    <row r="17" spans="1:12" ht="12.75">
      <c r="A17" s="29" t="s">
        <v>59</v>
      </c>
      <c r="B17" s="2"/>
      <c r="C17" s="2"/>
      <c r="D17" s="2"/>
      <c r="E17" s="2"/>
      <c r="F17" s="7"/>
      <c r="G17" s="2"/>
      <c r="H17" s="2"/>
      <c r="I17" s="2"/>
      <c r="J17" s="2"/>
      <c r="K17" s="2"/>
      <c r="L17" s="2"/>
    </row>
    <row r="18" spans="1:12" ht="12.75">
      <c r="A18" s="2"/>
      <c r="B18" s="2" t="s">
        <v>12</v>
      </c>
      <c r="C18" s="2">
        <v>10</v>
      </c>
      <c r="D18" s="2">
        <v>2</v>
      </c>
      <c r="E18" s="2">
        <v>0</v>
      </c>
      <c r="F18" s="7">
        <v>12</v>
      </c>
      <c r="G18" s="2">
        <v>7</v>
      </c>
      <c r="H18" s="2">
        <v>5</v>
      </c>
      <c r="I18" s="2">
        <v>1</v>
      </c>
      <c r="J18" s="2">
        <v>0</v>
      </c>
      <c r="K18" s="2">
        <v>0</v>
      </c>
      <c r="L18" s="2">
        <v>0</v>
      </c>
    </row>
    <row r="19" spans="1:12" ht="12.75">
      <c r="A19" s="2"/>
      <c r="B19" s="2" t="s">
        <v>20</v>
      </c>
      <c r="C19" s="2">
        <v>3</v>
      </c>
      <c r="D19" s="2">
        <v>0</v>
      </c>
      <c r="E19" s="2">
        <v>0</v>
      </c>
      <c r="F19" s="7">
        <v>3</v>
      </c>
      <c r="G19" s="2">
        <v>2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</row>
    <row r="20" spans="1:12" ht="12.75">
      <c r="A20" s="2"/>
      <c r="B20" s="2" t="s">
        <v>21</v>
      </c>
      <c r="C20" s="2">
        <v>1</v>
      </c>
      <c r="D20" s="2">
        <v>0</v>
      </c>
      <c r="E20" s="2">
        <v>0</v>
      </c>
      <c r="F20" s="7">
        <v>1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1:12" ht="12.75">
      <c r="A21" s="2"/>
      <c r="B21" s="2"/>
      <c r="C21" s="2"/>
      <c r="D21" s="2"/>
      <c r="E21" s="2"/>
      <c r="F21" s="7"/>
      <c r="G21" s="2"/>
      <c r="H21" s="2"/>
      <c r="I21" s="2"/>
      <c r="J21" s="2"/>
      <c r="K21" s="2"/>
      <c r="L21" s="2"/>
    </row>
    <row r="22" spans="1:12" ht="12.75">
      <c r="A22" s="29" t="s">
        <v>58</v>
      </c>
      <c r="B22" s="2"/>
      <c r="C22" s="2"/>
      <c r="D22" s="2"/>
      <c r="E22" s="2"/>
      <c r="F22" s="7"/>
      <c r="G22" s="2"/>
      <c r="H22" s="2"/>
      <c r="I22" s="2"/>
      <c r="J22" s="2"/>
      <c r="K22" s="2"/>
      <c r="L22" s="2"/>
    </row>
    <row r="23" spans="1:12" ht="12.75">
      <c r="A23" s="2"/>
      <c r="B23" s="2" t="s">
        <v>19</v>
      </c>
      <c r="C23" s="2">
        <v>0</v>
      </c>
      <c r="D23" s="2">
        <v>1</v>
      </c>
      <c r="E23" s="2">
        <v>0</v>
      </c>
      <c r="F23" s="7">
        <v>1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</row>
    <row r="24" spans="1:12" ht="12.75">
      <c r="A24" s="2"/>
      <c r="B24" s="2" t="s">
        <v>34</v>
      </c>
      <c r="C24" s="2">
        <v>0</v>
      </c>
      <c r="D24" s="2">
        <v>1</v>
      </c>
      <c r="E24" s="2">
        <v>0</v>
      </c>
      <c r="F24" s="7">
        <v>1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2.75">
      <c r="A25" s="7"/>
      <c r="B25" s="29" t="s">
        <v>35</v>
      </c>
      <c r="C25" s="7">
        <f>SUM(C6:C24)</f>
        <v>19</v>
      </c>
      <c r="D25" s="7">
        <f aca="true" t="shared" si="0" ref="D25:L25">SUM(D5:D24)</f>
        <v>5</v>
      </c>
      <c r="E25" s="7">
        <f t="shared" si="0"/>
        <v>0</v>
      </c>
      <c r="F25" s="7">
        <f t="shared" si="0"/>
        <v>24</v>
      </c>
      <c r="G25" s="7">
        <f t="shared" si="0"/>
        <v>14</v>
      </c>
      <c r="H25" s="7">
        <f t="shared" si="0"/>
        <v>10</v>
      </c>
      <c r="I25" s="7">
        <f t="shared" si="0"/>
        <v>1</v>
      </c>
      <c r="J25" s="7">
        <f t="shared" si="0"/>
        <v>0</v>
      </c>
      <c r="K25" s="7">
        <f t="shared" si="0"/>
        <v>1</v>
      </c>
      <c r="L25" s="7">
        <f t="shared" si="0"/>
        <v>0</v>
      </c>
    </row>
  </sheetData>
  <mergeCells count="2">
    <mergeCell ref="A1:L1"/>
    <mergeCell ref="A2:L2"/>
  </mergeCells>
  <printOptions horizontalCentered="1" verticalCentered="1"/>
  <pageMargins left="0.75" right="0.75" top="0.5" bottom="0.5" header="0.25" footer="0.2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B1">
      <selection activeCell="B15" sqref="B15"/>
    </sheetView>
  </sheetViews>
  <sheetFormatPr defaultColWidth="9.140625" defaultRowHeight="12.75"/>
  <sheetData>
    <row r="1" spans="1:4" ht="12.75">
      <c r="A1" t="s">
        <v>42</v>
      </c>
      <c r="D1" t="s">
        <v>43</v>
      </c>
    </row>
    <row r="2" spans="1:5" ht="12.75">
      <c r="A2" s="10" t="s">
        <v>41</v>
      </c>
      <c r="B2" s="10" t="s">
        <v>4</v>
      </c>
      <c r="D2" s="14" t="s">
        <v>41</v>
      </c>
      <c r="E2" s="10" t="s">
        <v>4</v>
      </c>
    </row>
    <row r="3" spans="1:5" ht="12.75">
      <c r="A3" s="11" t="s">
        <v>12</v>
      </c>
      <c r="B3" s="2">
        <v>68</v>
      </c>
      <c r="D3" s="15" t="s">
        <v>12</v>
      </c>
      <c r="E3" s="18">
        <v>37</v>
      </c>
    </row>
    <row r="4" spans="1:5" ht="12.75">
      <c r="A4" s="11" t="s">
        <v>13</v>
      </c>
      <c r="B4" s="2">
        <v>492</v>
      </c>
      <c r="D4" s="15" t="s">
        <v>13</v>
      </c>
      <c r="E4" s="18">
        <v>95</v>
      </c>
    </row>
    <row r="5" spans="1:5" ht="12.75">
      <c r="A5" s="11" t="s">
        <v>14</v>
      </c>
      <c r="B5" s="2">
        <v>65</v>
      </c>
      <c r="D5" s="15" t="s">
        <v>15</v>
      </c>
      <c r="E5" s="18">
        <v>32</v>
      </c>
    </row>
    <row r="6" spans="1:5" ht="12.75">
      <c r="A6" s="11" t="s">
        <v>16</v>
      </c>
      <c r="B6" s="2">
        <v>17</v>
      </c>
      <c r="D6" s="15" t="s">
        <v>16</v>
      </c>
      <c r="E6" s="18">
        <v>2</v>
      </c>
    </row>
    <row r="7" spans="1:5" ht="12.75">
      <c r="A7" s="11" t="s">
        <v>17</v>
      </c>
      <c r="B7" s="2">
        <v>60</v>
      </c>
      <c r="D7" s="15" t="s">
        <v>17</v>
      </c>
      <c r="E7" s="18">
        <v>69</v>
      </c>
    </row>
    <row r="8" spans="1:5" ht="12.75">
      <c r="A8" s="11" t="s">
        <v>19</v>
      </c>
      <c r="B8" s="2">
        <v>33</v>
      </c>
      <c r="D8" s="15" t="s">
        <v>18</v>
      </c>
      <c r="E8" s="18">
        <v>39</v>
      </c>
    </row>
    <row r="9" spans="1:5" ht="12.75">
      <c r="A9" s="11" t="s">
        <v>20</v>
      </c>
      <c r="B9" s="2">
        <v>190</v>
      </c>
      <c r="D9" s="15" t="s">
        <v>44</v>
      </c>
      <c r="E9" s="18">
        <v>3</v>
      </c>
    </row>
    <row r="10" spans="1:5" ht="12.75">
      <c r="A10" s="11" t="s">
        <v>21</v>
      </c>
      <c r="B10" s="2">
        <v>670</v>
      </c>
      <c r="D10" s="15" t="s">
        <v>19</v>
      </c>
      <c r="E10" s="18">
        <v>51</v>
      </c>
    </row>
    <row r="11" spans="1:5" ht="12.75">
      <c r="A11" s="11" t="s">
        <v>22</v>
      </c>
      <c r="B11" s="2">
        <v>102</v>
      </c>
      <c r="D11" s="15" t="s">
        <v>20</v>
      </c>
      <c r="E11" s="18">
        <v>82</v>
      </c>
    </row>
    <row r="12" spans="1:5" ht="12.75">
      <c r="A12" s="12" t="s">
        <v>23</v>
      </c>
      <c r="B12" s="2">
        <v>230</v>
      </c>
      <c r="D12" s="15" t="s">
        <v>21</v>
      </c>
      <c r="E12" s="18">
        <v>69</v>
      </c>
    </row>
    <row r="13" spans="1:5" ht="12.75">
      <c r="A13" s="12" t="s">
        <v>65</v>
      </c>
      <c r="B13" s="2">
        <v>18</v>
      </c>
      <c r="D13" s="15" t="s">
        <v>22</v>
      </c>
      <c r="E13" s="18">
        <v>59</v>
      </c>
    </row>
    <row r="14" spans="1:5" ht="12.75">
      <c r="A14" s="12" t="s">
        <v>66</v>
      </c>
      <c r="B14" s="2">
        <v>17</v>
      </c>
      <c r="D14" s="15" t="s">
        <v>25</v>
      </c>
      <c r="E14" s="18">
        <v>23</v>
      </c>
    </row>
    <row r="15" spans="1:5" ht="12.75">
      <c r="A15" s="11" t="s">
        <v>25</v>
      </c>
      <c r="B15" s="2">
        <v>470</v>
      </c>
      <c r="D15" s="15" t="s">
        <v>28</v>
      </c>
      <c r="E15" s="18">
        <v>28</v>
      </c>
    </row>
    <row r="16" spans="1:5" ht="12.75">
      <c r="A16" s="11" t="s">
        <v>27</v>
      </c>
      <c r="B16" s="2">
        <v>37</v>
      </c>
      <c r="D16" s="15" t="s">
        <v>29</v>
      </c>
      <c r="E16" s="18">
        <v>21</v>
      </c>
    </row>
    <row r="17" spans="1:5" ht="12.75">
      <c r="A17" s="11" t="s">
        <v>30</v>
      </c>
      <c r="B17" s="2">
        <v>34</v>
      </c>
      <c r="D17" s="15" t="s">
        <v>31</v>
      </c>
      <c r="E17" s="18">
        <v>44</v>
      </c>
    </row>
    <row r="18" spans="1:5" ht="12.75">
      <c r="A18" s="11" t="s">
        <v>31</v>
      </c>
      <c r="B18" s="2">
        <v>7</v>
      </c>
      <c r="D18" s="15" t="s">
        <v>34</v>
      </c>
      <c r="E18" s="18">
        <v>70</v>
      </c>
    </row>
    <row r="19" spans="1:5" ht="12.75">
      <c r="A19" s="11" t="s">
        <v>32</v>
      </c>
      <c r="B19" s="2">
        <v>4</v>
      </c>
      <c r="D19" s="16" t="s">
        <v>35</v>
      </c>
      <c r="E19" s="18">
        <v>724</v>
      </c>
    </row>
    <row r="20" spans="1:5" ht="12.75">
      <c r="A20" s="11" t="s">
        <v>33</v>
      </c>
      <c r="B20" s="2">
        <v>115</v>
      </c>
      <c r="D20" s="15" t="s">
        <v>11</v>
      </c>
      <c r="E20" s="18">
        <v>14</v>
      </c>
    </row>
    <row r="21" spans="1:5" ht="12.75">
      <c r="A21" s="11" t="s">
        <v>34</v>
      </c>
      <c r="B21" s="2">
        <v>109</v>
      </c>
      <c r="D21" s="13" t="s">
        <v>4</v>
      </c>
      <c r="E21" s="17">
        <f>SUM(E19:E20)</f>
        <v>738</v>
      </c>
    </row>
    <row r="22" spans="1:2" ht="12.75">
      <c r="A22" s="13" t="s">
        <v>35</v>
      </c>
      <c r="B22" s="2">
        <v>2738</v>
      </c>
    </row>
    <row r="23" spans="1:2" ht="12.75">
      <c r="A23" s="11" t="s">
        <v>11</v>
      </c>
      <c r="B23" s="2">
        <v>38</v>
      </c>
    </row>
    <row r="24" spans="1:2" ht="12.75">
      <c r="A24" s="13" t="s">
        <v>4</v>
      </c>
      <c r="B24" s="2">
        <f>SUM(B23,B22)</f>
        <v>2776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7" sqref="A7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SLHays</dc:creator>
  <cp:keywords/>
  <dc:description/>
  <cp:lastModifiedBy>hrasheed</cp:lastModifiedBy>
  <cp:lastPrinted>2002-02-08T20:37:59Z</cp:lastPrinted>
  <dcterms:created xsi:type="dcterms:W3CDTF">2002-01-22T18:18:15Z</dcterms:created>
  <dcterms:modified xsi:type="dcterms:W3CDTF">2005-09-07T16:21:32Z</dcterms:modified>
  <cp:category/>
  <cp:version/>
  <cp:contentType/>
  <cp:contentStatus/>
</cp:coreProperties>
</file>