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ndergradute" sheetId="1" r:id="rId1"/>
    <sheet name="Graduate" sheetId="2" r:id="rId2"/>
    <sheet name="2009 year" sheetId="3" r:id="rId3"/>
  </sheets>
  <definedNames>
    <definedName name="graduate">'Undergradute'!#REF!</definedName>
    <definedName name="undergraduate">'Graduate'!#REF!</definedName>
  </definedNames>
  <calcPr fullCalcOnLoad="1"/>
</workbook>
</file>

<file path=xl/sharedStrings.xml><?xml version="1.0" encoding="utf-8"?>
<sst xmlns="http://schemas.openxmlformats.org/spreadsheetml/2006/main" count="136" uniqueCount="74">
  <si>
    <t>Total</t>
  </si>
  <si>
    <t>Female</t>
  </si>
  <si>
    <t>Male</t>
  </si>
  <si>
    <t>MAJOR</t>
  </si>
  <si>
    <t>URM</t>
  </si>
  <si>
    <t>Intern.</t>
  </si>
  <si>
    <t>% Change In Total *</t>
  </si>
  <si>
    <t>Ag &amp; Biological Engineering-AG</t>
  </si>
  <si>
    <t>Agricultural Educ &amp; Communication</t>
  </si>
  <si>
    <t>Agronomy</t>
  </si>
  <si>
    <t>Animal Molecular &amp; Cellular Biology</t>
  </si>
  <si>
    <t>Animal Sciences</t>
  </si>
  <si>
    <t>Botany</t>
  </si>
  <si>
    <t>Doctor of Plant Medicine</t>
  </si>
  <si>
    <t>Entomology &amp; Nematology</t>
  </si>
  <si>
    <t>Environmental Horticulture</t>
  </si>
  <si>
    <t>Family, Youth &amp; Community Sciences</t>
  </si>
  <si>
    <t>Fisheries &amp; Aquatic Sciences</t>
  </si>
  <si>
    <t>Food &amp; Resource Economics</t>
  </si>
  <si>
    <t>Food Science &amp; Human Nutrition</t>
  </si>
  <si>
    <t>Forest Resources &amp; Conservation</t>
  </si>
  <si>
    <t>Horticultural Science</t>
  </si>
  <si>
    <t>Microbiology &amp; Cell Science</t>
  </si>
  <si>
    <t xml:space="preserve">Nutritional Sciences </t>
  </si>
  <si>
    <t>Plant Molecular &amp; Cellular Biology</t>
  </si>
  <si>
    <t>Plant Pathology</t>
  </si>
  <si>
    <t>Soil  &amp; Water Science</t>
  </si>
  <si>
    <t>Wildlife Ecology &amp; Conservation</t>
  </si>
  <si>
    <t xml:space="preserve">URM Female </t>
  </si>
  <si>
    <t>URM Male</t>
  </si>
  <si>
    <t>Intern Female</t>
  </si>
  <si>
    <t>Intern Male</t>
  </si>
  <si>
    <t>% Change In Total*</t>
  </si>
  <si>
    <t xml:space="preserve">Agricultural Educ &amp; Communication </t>
  </si>
  <si>
    <t xml:space="preserve">Agricultural Operations Management </t>
  </si>
  <si>
    <t xml:space="preserve">Animal Sciences </t>
  </si>
  <si>
    <t>Biology</t>
  </si>
  <si>
    <t xml:space="preserve">Entomology &amp; Nematology </t>
  </si>
  <si>
    <t>Environ Mgmt in Ag &amp; Nat Resour (IS)</t>
  </si>
  <si>
    <t xml:space="preserve">Family, Youth &amp; Community Sciences </t>
  </si>
  <si>
    <t xml:space="preserve">Food &amp; Resource Economics </t>
  </si>
  <si>
    <t xml:space="preserve">Food Science &amp; Human Nutrition </t>
  </si>
  <si>
    <t xml:space="preserve">Forest Resources &amp; Conservation </t>
  </si>
  <si>
    <t xml:space="preserve">Geomatics </t>
  </si>
  <si>
    <t>Golf &amp; Sports Turf Management (IS)</t>
  </si>
  <si>
    <t xml:space="preserve">Horticultural Science </t>
  </si>
  <si>
    <t>Landscape &amp; Nursery Horticulture</t>
  </si>
  <si>
    <t xml:space="preserve">Microbiology &amp; Cell Science </t>
  </si>
  <si>
    <t xml:space="preserve">Natural Resource Conservation </t>
  </si>
  <si>
    <t xml:space="preserve">Packaging Science </t>
  </si>
  <si>
    <t xml:space="preserve">Plant Science </t>
  </si>
  <si>
    <t xml:space="preserve">Soil &amp; Water Science </t>
  </si>
  <si>
    <t>Statistics</t>
  </si>
  <si>
    <t xml:space="preserve">Wildlife Ecology &amp; Conservation </t>
  </si>
  <si>
    <t xml:space="preserve">Non-Degree Seeking </t>
  </si>
  <si>
    <t xml:space="preserve">Ag &amp; Biological Engineering </t>
  </si>
  <si>
    <t>Undergraduate</t>
  </si>
  <si>
    <t>Graduate 2009</t>
  </si>
  <si>
    <t>Ag &amp; Biological Engineering-EG</t>
  </si>
  <si>
    <t>0AG</t>
  </si>
  <si>
    <t>1-2AG</t>
  </si>
  <si>
    <t>3-4AG</t>
  </si>
  <si>
    <t>5-6AG</t>
  </si>
  <si>
    <t>7AG</t>
  </si>
  <si>
    <t>8AG</t>
  </si>
  <si>
    <t>9AG</t>
  </si>
  <si>
    <t xml:space="preserve">Ag &amp; Biological Engineering-EG  </t>
  </si>
  <si>
    <t>Environmental Science-NE</t>
  </si>
  <si>
    <t>Interdisciplinary Ecology-ID</t>
  </si>
  <si>
    <t>Interdisciplinary Ecology -ID</t>
  </si>
  <si>
    <t>N/A</t>
  </si>
  <si>
    <t>College of Agricultural and Life Sciences</t>
  </si>
  <si>
    <t>Undergraduate Enrollent Summer 2010</t>
  </si>
  <si>
    <t>Gradaute Summer Enrollment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</si>
</sst>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8" fillId="34" borderId="13" xfId="0" applyNumberFormat="1" applyFont="1" applyFill="1" applyBorder="1" applyAlignment="1">
      <alignment shrinkToFit="1"/>
    </xf>
    <xf numFmtId="0" fontId="36" fillId="34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10" fontId="2" fillId="33" borderId="14" xfId="57" applyNumberFormat="1" applyFont="1" applyFill="1" applyBorder="1" applyAlignment="1">
      <alignment horizontal="center" wrapText="1"/>
    </xf>
    <xf numFmtId="10" fontId="2" fillId="33" borderId="15" xfId="57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57421875" style="0" customWidth="1"/>
  </cols>
  <sheetData>
    <row r="1" ht="15">
      <c r="B1" t="s">
        <v>71</v>
      </c>
    </row>
    <row r="2" ht="15">
      <c r="C2" t="s">
        <v>72</v>
      </c>
    </row>
    <row r="3" spans="1:13" ht="45">
      <c r="A3" s="8" t="s">
        <v>3</v>
      </c>
      <c r="B3" s="9" t="s">
        <v>59</v>
      </c>
      <c r="C3" s="9" t="s">
        <v>60</v>
      </c>
      <c r="D3" s="9" t="s">
        <v>61</v>
      </c>
      <c r="E3" s="9" t="s">
        <v>62</v>
      </c>
      <c r="F3" s="10" t="s">
        <v>0</v>
      </c>
      <c r="G3" s="9" t="s">
        <v>1</v>
      </c>
      <c r="H3" s="9" t="s">
        <v>2</v>
      </c>
      <c r="I3" s="9" t="s">
        <v>28</v>
      </c>
      <c r="J3" s="9" t="s">
        <v>29</v>
      </c>
      <c r="K3" s="9" t="s">
        <v>30</v>
      </c>
      <c r="L3" s="9" t="s">
        <v>31</v>
      </c>
      <c r="M3" s="11" t="s">
        <v>32</v>
      </c>
    </row>
    <row r="4" spans="1:13" ht="15">
      <c r="A4" s="12" t="s">
        <v>33</v>
      </c>
      <c r="B4">
        <v>0</v>
      </c>
      <c r="C4">
        <v>2</v>
      </c>
      <c r="D4">
        <v>75</v>
      </c>
      <c r="E4">
        <v>0</v>
      </c>
      <c r="F4" s="7">
        <v>77</v>
      </c>
      <c r="G4">
        <v>49</v>
      </c>
      <c r="H4">
        <v>28</v>
      </c>
      <c r="I4">
        <v>2</v>
      </c>
      <c r="J4">
        <v>5</v>
      </c>
      <c r="K4">
        <v>0</v>
      </c>
      <c r="L4">
        <v>2</v>
      </c>
      <c r="M4" s="14">
        <f>((F4-'2009 year'!C5)/'2009 year'!C5)</f>
        <v>0.8333333333333334</v>
      </c>
    </row>
    <row r="5" spans="1:13" ht="15">
      <c r="A5" s="12" t="s">
        <v>34</v>
      </c>
      <c r="B5">
        <v>0</v>
      </c>
      <c r="C5">
        <v>3</v>
      </c>
      <c r="D5">
        <v>53</v>
      </c>
      <c r="E5">
        <v>0</v>
      </c>
      <c r="F5" s="7">
        <v>56</v>
      </c>
      <c r="G5">
        <v>6</v>
      </c>
      <c r="H5">
        <v>50</v>
      </c>
      <c r="I5">
        <v>3</v>
      </c>
      <c r="J5">
        <v>7</v>
      </c>
      <c r="K5">
        <v>0</v>
      </c>
      <c r="L5">
        <v>0</v>
      </c>
      <c r="M5" s="14">
        <f>((F5-'2009 year'!C6)/'2009 year'!C6)</f>
        <v>-0.05084745762711865</v>
      </c>
    </row>
    <row r="6" spans="1:13" ht="15">
      <c r="A6" s="12" t="s">
        <v>35</v>
      </c>
      <c r="B6">
        <v>0</v>
      </c>
      <c r="C6">
        <v>12</v>
      </c>
      <c r="D6">
        <v>212</v>
      </c>
      <c r="E6">
        <v>0</v>
      </c>
      <c r="F6" s="7">
        <v>224</v>
      </c>
      <c r="G6">
        <v>176</v>
      </c>
      <c r="H6">
        <v>48</v>
      </c>
      <c r="I6">
        <v>43</v>
      </c>
      <c r="J6">
        <v>12</v>
      </c>
      <c r="K6">
        <v>5</v>
      </c>
      <c r="L6">
        <v>3</v>
      </c>
      <c r="M6" s="14">
        <f>((F6-'2009 year'!C7)/'2009 year'!C7)</f>
        <v>-0.058823529411764705</v>
      </c>
    </row>
    <row r="7" spans="1:13" ht="15">
      <c r="A7" s="12" t="s">
        <v>36</v>
      </c>
      <c r="B7">
        <v>0</v>
      </c>
      <c r="C7">
        <v>0</v>
      </c>
      <c r="D7">
        <v>0</v>
      </c>
      <c r="E7">
        <v>0</v>
      </c>
      <c r="F7" s="7">
        <v>256</v>
      </c>
      <c r="G7">
        <v>134</v>
      </c>
      <c r="H7">
        <v>122</v>
      </c>
      <c r="I7">
        <v>41</v>
      </c>
      <c r="J7">
        <v>33</v>
      </c>
      <c r="K7">
        <v>8</v>
      </c>
      <c r="L7">
        <v>14</v>
      </c>
      <c r="M7" s="14">
        <f>((F7-'2009 year'!C8)/'2009 year'!C8)</f>
        <v>0.4065934065934066</v>
      </c>
    </row>
    <row r="8" spans="1:13" ht="15">
      <c r="A8" s="12" t="s">
        <v>12</v>
      </c>
      <c r="B8">
        <v>0</v>
      </c>
      <c r="C8">
        <v>2</v>
      </c>
      <c r="D8">
        <v>10</v>
      </c>
      <c r="E8">
        <v>0</v>
      </c>
      <c r="F8" s="7">
        <v>12</v>
      </c>
      <c r="G8">
        <v>5</v>
      </c>
      <c r="H8">
        <v>7</v>
      </c>
      <c r="I8">
        <v>0</v>
      </c>
      <c r="J8">
        <v>1</v>
      </c>
      <c r="K8">
        <v>0</v>
      </c>
      <c r="L8">
        <v>0</v>
      </c>
      <c r="M8" s="14">
        <f>((F8-'2009 year'!C9)/'2009 year'!C9)</f>
        <v>0</v>
      </c>
    </row>
    <row r="9" spans="1:13" ht="15">
      <c r="A9" s="12" t="s">
        <v>37</v>
      </c>
      <c r="B9">
        <v>0</v>
      </c>
      <c r="C9">
        <v>3</v>
      </c>
      <c r="D9">
        <v>26</v>
      </c>
      <c r="E9">
        <v>0</v>
      </c>
      <c r="F9" s="7">
        <v>29</v>
      </c>
      <c r="G9">
        <v>17</v>
      </c>
      <c r="H9">
        <v>12</v>
      </c>
      <c r="I9">
        <v>4</v>
      </c>
      <c r="J9">
        <v>5</v>
      </c>
      <c r="K9">
        <v>1</v>
      </c>
      <c r="L9">
        <v>0</v>
      </c>
      <c r="M9" s="14">
        <f>((F9-'2009 year'!C10)/'2009 year'!C10)</f>
        <v>1.2307692307692308</v>
      </c>
    </row>
    <row r="10" spans="1:13" ht="15">
      <c r="A10" s="12" t="s">
        <v>38</v>
      </c>
      <c r="B10">
        <v>0</v>
      </c>
      <c r="C10">
        <v>0</v>
      </c>
      <c r="D10">
        <v>7</v>
      </c>
      <c r="E10">
        <v>0</v>
      </c>
      <c r="F10" s="7">
        <v>7</v>
      </c>
      <c r="G10">
        <v>5</v>
      </c>
      <c r="H10">
        <v>2</v>
      </c>
      <c r="I10">
        <v>0</v>
      </c>
      <c r="J10">
        <v>1</v>
      </c>
      <c r="K10">
        <v>0</v>
      </c>
      <c r="L10">
        <v>0</v>
      </c>
      <c r="M10" s="14">
        <f>((F10-'2009 year'!C11)/'2009 year'!C11)</f>
        <v>0.75</v>
      </c>
    </row>
    <row r="11" spans="1:13" ht="15">
      <c r="A11" s="12" t="s">
        <v>39</v>
      </c>
      <c r="B11">
        <v>0</v>
      </c>
      <c r="C11">
        <v>19</v>
      </c>
      <c r="D11">
        <v>279</v>
      </c>
      <c r="E11">
        <v>0</v>
      </c>
      <c r="F11" s="7">
        <v>298</v>
      </c>
      <c r="G11">
        <v>221</v>
      </c>
      <c r="H11">
        <v>77</v>
      </c>
      <c r="I11">
        <v>96</v>
      </c>
      <c r="J11">
        <v>38</v>
      </c>
      <c r="K11">
        <v>5</v>
      </c>
      <c r="L11">
        <v>1</v>
      </c>
      <c r="M11" s="14">
        <f>((F11-'2009 year'!C12)/'2009 year'!C12)</f>
        <v>-0.12609970674486803</v>
      </c>
    </row>
    <row r="12" spans="1:13" ht="15">
      <c r="A12" s="12" t="s">
        <v>40</v>
      </c>
      <c r="B12">
        <v>1</v>
      </c>
      <c r="C12">
        <v>1</v>
      </c>
      <c r="D12">
        <v>192</v>
      </c>
      <c r="E12">
        <v>0</v>
      </c>
      <c r="F12" s="7">
        <v>194</v>
      </c>
      <c r="G12">
        <v>59</v>
      </c>
      <c r="H12">
        <v>135</v>
      </c>
      <c r="I12">
        <v>18</v>
      </c>
      <c r="J12">
        <v>25</v>
      </c>
      <c r="K12">
        <v>11</v>
      </c>
      <c r="L12">
        <v>14</v>
      </c>
      <c r="M12" s="14">
        <f>((F12-'2009 year'!C13)/'2009 year'!C13)</f>
        <v>-0.14912280701754385</v>
      </c>
    </row>
    <row r="13" spans="1:13" ht="15">
      <c r="A13" s="12" t="s">
        <v>41</v>
      </c>
      <c r="B13">
        <v>0</v>
      </c>
      <c r="C13">
        <v>38</v>
      </c>
      <c r="D13">
        <v>292</v>
      </c>
      <c r="E13">
        <v>3</v>
      </c>
      <c r="F13" s="7">
        <v>333</v>
      </c>
      <c r="G13">
        <v>235</v>
      </c>
      <c r="H13">
        <v>98</v>
      </c>
      <c r="I13">
        <v>69</v>
      </c>
      <c r="J13">
        <v>23</v>
      </c>
      <c r="K13">
        <v>29</v>
      </c>
      <c r="L13">
        <v>9</v>
      </c>
      <c r="M13" s="14">
        <f>((F13-'2009 year'!C14)/'2009 year'!C14)</f>
        <v>-0.05128205128205128</v>
      </c>
    </row>
    <row r="14" spans="1:13" ht="15">
      <c r="A14" s="12" t="s">
        <v>42</v>
      </c>
      <c r="B14">
        <v>0</v>
      </c>
      <c r="C14">
        <v>1</v>
      </c>
      <c r="D14">
        <v>4</v>
      </c>
      <c r="E14">
        <v>0</v>
      </c>
      <c r="F14" s="7">
        <v>5</v>
      </c>
      <c r="G14">
        <v>2</v>
      </c>
      <c r="H14">
        <v>3</v>
      </c>
      <c r="I14">
        <v>0</v>
      </c>
      <c r="J14">
        <v>0</v>
      </c>
      <c r="K14">
        <v>0</v>
      </c>
      <c r="L14">
        <v>0</v>
      </c>
      <c r="M14" s="14">
        <f>((F14-'2009 year'!C15)/'2009 year'!C15)</f>
        <v>-0.5833333333333334</v>
      </c>
    </row>
    <row r="15" spans="1:13" ht="15">
      <c r="A15" s="12" t="s">
        <v>43</v>
      </c>
      <c r="B15">
        <v>0</v>
      </c>
      <c r="C15">
        <v>2</v>
      </c>
      <c r="D15">
        <v>22</v>
      </c>
      <c r="E15">
        <v>1</v>
      </c>
      <c r="F15" s="7">
        <v>25</v>
      </c>
      <c r="G15">
        <v>1</v>
      </c>
      <c r="H15">
        <v>24</v>
      </c>
      <c r="I15">
        <v>0</v>
      </c>
      <c r="J15">
        <v>3</v>
      </c>
      <c r="K15">
        <v>0</v>
      </c>
      <c r="L15">
        <v>0</v>
      </c>
      <c r="M15" s="14">
        <f>((F15-'2009 year'!C16)/'2009 year'!C16)</f>
        <v>-0.038461538461538464</v>
      </c>
    </row>
    <row r="16" spans="1:13" ht="15">
      <c r="A16" s="12" t="s">
        <v>44</v>
      </c>
      <c r="B16">
        <v>0</v>
      </c>
      <c r="C16">
        <v>0</v>
      </c>
      <c r="D16">
        <v>5</v>
      </c>
      <c r="E16">
        <v>0</v>
      </c>
      <c r="F16" s="7">
        <v>5</v>
      </c>
      <c r="G16">
        <v>0</v>
      </c>
      <c r="H16">
        <v>5</v>
      </c>
      <c r="I16">
        <v>0</v>
      </c>
      <c r="J16">
        <v>0</v>
      </c>
      <c r="K16">
        <v>0</v>
      </c>
      <c r="L16">
        <v>0</v>
      </c>
      <c r="M16" s="14">
        <f>((F16-'2009 year'!C17)/'2009 year'!C17)</f>
        <v>-0.5454545454545454</v>
      </c>
    </row>
    <row r="17" spans="1:13" ht="15">
      <c r="A17" s="12" t="s">
        <v>45</v>
      </c>
      <c r="B17">
        <v>1</v>
      </c>
      <c r="C17">
        <v>1</v>
      </c>
      <c r="D17">
        <v>10</v>
      </c>
      <c r="E17">
        <v>0</v>
      </c>
      <c r="F17" s="7">
        <v>12</v>
      </c>
      <c r="G17">
        <v>6</v>
      </c>
      <c r="H17">
        <v>6</v>
      </c>
      <c r="I17">
        <v>0</v>
      </c>
      <c r="J17">
        <v>1</v>
      </c>
      <c r="K17">
        <v>0</v>
      </c>
      <c r="L17">
        <v>0</v>
      </c>
      <c r="M17" s="14">
        <f>((F17-'2009 year'!C18)/'2009 year'!C18)</f>
        <v>-0.3333333333333333</v>
      </c>
    </row>
    <row r="18" spans="1:13" ht="15">
      <c r="A18" s="12" t="s">
        <v>46</v>
      </c>
      <c r="B18">
        <v>0</v>
      </c>
      <c r="C18">
        <v>1</v>
      </c>
      <c r="D18">
        <v>35</v>
      </c>
      <c r="E18">
        <v>1</v>
      </c>
      <c r="F18" s="7">
        <v>37</v>
      </c>
      <c r="G18">
        <v>17</v>
      </c>
      <c r="H18">
        <v>19</v>
      </c>
      <c r="I18">
        <v>4</v>
      </c>
      <c r="J18">
        <v>1</v>
      </c>
      <c r="K18">
        <v>0</v>
      </c>
      <c r="L18">
        <v>2</v>
      </c>
      <c r="M18" s="14">
        <f>((F18-'2009 year'!C19)/'2009 year'!C19)</f>
        <v>0.027777777777777776</v>
      </c>
    </row>
    <row r="19" spans="1:13" ht="15">
      <c r="A19" s="12" t="s">
        <v>47</v>
      </c>
      <c r="B19">
        <v>0</v>
      </c>
      <c r="C19">
        <v>16</v>
      </c>
      <c r="D19">
        <v>73</v>
      </c>
      <c r="E19">
        <v>0</v>
      </c>
      <c r="F19" s="7">
        <v>89</v>
      </c>
      <c r="G19">
        <v>39</v>
      </c>
      <c r="H19">
        <v>50</v>
      </c>
      <c r="I19">
        <v>6</v>
      </c>
      <c r="J19">
        <v>10</v>
      </c>
      <c r="K19">
        <v>2</v>
      </c>
      <c r="L19">
        <v>3</v>
      </c>
      <c r="M19" s="14">
        <f>((F19-'2009 year'!C20)/'2009 year'!C20)</f>
        <v>-0.21929824561403508</v>
      </c>
    </row>
    <row r="20" spans="1:13" ht="15">
      <c r="A20" s="12" t="s">
        <v>48</v>
      </c>
      <c r="B20">
        <v>0</v>
      </c>
      <c r="C20">
        <v>2</v>
      </c>
      <c r="D20">
        <v>13</v>
      </c>
      <c r="E20">
        <v>0</v>
      </c>
      <c r="F20" s="7">
        <v>15</v>
      </c>
      <c r="G20">
        <v>9</v>
      </c>
      <c r="H20">
        <v>6</v>
      </c>
      <c r="I20">
        <v>2</v>
      </c>
      <c r="J20">
        <v>0</v>
      </c>
      <c r="K20">
        <v>1</v>
      </c>
      <c r="L20">
        <v>0</v>
      </c>
      <c r="M20" s="14">
        <f>((F20-'2009 year'!C21)/'2009 year'!C21)</f>
        <v>-0.0625</v>
      </c>
    </row>
    <row r="21" spans="1:13" ht="15">
      <c r="A21" s="12" t="s">
        <v>49</v>
      </c>
      <c r="B21">
        <v>0</v>
      </c>
      <c r="C21">
        <v>1</v>
      </c>
      <c r="D21">
        <v>14</v>
      </c>
      <c r="E21">
        <v>0</v>
      </c>
      <c r="F21" s="7">
        <v>15</v>
      </c>
      <c r="G21">
        <v>7</v>
      </c>
      <c r="H21">
        <v>8</v>
      </c>
      <c r="I21">
        <v>3</v>
      </c>
      <c r="J21">
        <v>0</v>
      </c>
      <c r="K21">
        <v>1</v>
      </c>
      <c r="L21">
        <v>0</v>
      </c>
      <c r="M21" s="14">
        <f>((F21-'2009 year'!C22)/'2009 year'!C22)</f>
        <v>-0.375</v>
      </c>
    </row>
    <row r="22" spans="1:13" ht="15">
      <c r="A22" s="12" t="s">
        <v>50</v>
      </c>
      <c r="B22">
        <v>0</v>
      </c>
      <c r="C22">
        <v>1</v>
      </c>
      <c r="D22">
        <v>6</v>
      </c>
      <c r="E22">
        <v>0</v>
      </c>
      <c r="F22" s="7">
        <v>7</v>
      </c>
      <c r="G22">
        <v>2</v>
      </c>
      <c r="H22">
        <v>5</v>
      </c>
      <c r="I22">
        <v>0</v>
      </c>
      <c r="J22">
        <v>1</v>
      </c>
      <c r="K22">
        <v>0</v>
      </c>
      <c r="L22">
        <v>0</v>
      </c>
      <c r="M22" s="14">
        <f>((F22-'2009 year'!C23)/'2009 year'!C23)</f>
        <v>-0.4166666666666667</v>
      </c>
    </row>
    <row r="23" spans="1:13" ht="15">
      <c r="A23" s="12" t="s">
        <v>51</v>
      </c>
      <c r="B23">
        <v>0</v>
      </c>
      <c r="C23">
        <v>0</v>
      </c>
      <c r="D23">
        <v>11</v>
      </c>
      <c r="E23">
        <v>0</v>
      </c>
      <c r="F23" s="7">
        <v>11</v>
      </c>
      <c r="G23">
        <v>7</v>
      </c>
      <c r="H23">
        <v>4</v>
      </c>
      <c r="I23">
        <v>1</v>
      </c>
      <c r="J23">
        <v>1</v>
      </c>
      <c r="K23">
        <v>0</v>
      </c>
      <c r="L23">
        <v>0</v>
      </c>
      <c r="M23" s="14">
        <f>((F23-'2009 year'!C24)/'2009 year'!C24)</f>
        <v>0.1</v>
      </c>
    </row>
    <row r="24" spans="1:13" ht="15">
      <c r="A24" s="12" t="s">
        <v>52</v>
      </c>
      <c r="B24">
        <v>0</v>
      </c>
      <c r="C24">
        <v>0</v>
      </c>
      <c r="D24">
        <v>8</v>
      </c>
      <c r="E24">
        <v>0</v>
      </c>
      <c r="F24" s="7">
        <v>8</v>
      </c>
      <c r="G24">
        <v>3</v>
      </c>
      <c r="H24">
        <v>5</v>
      </c>
      <c r="I24">
        <v>1</v>
      </c>
      <c r="J24">
        <v>1</v>
      </c>
      <c r="K24">
        <v>1</v>
      </c>
      <c r="L24">
        <v>0</v>
      </c>
      <c r="M24" s="14">
        <f>((F24-'2009 year'!C25)/'2009 year'!C25)</f>
        <v>0.14285714285714285</v>
      </c>
    </row>
    <row r="25" spans="1:13" ht="15">
      <c r="A25" s="12" t="s">
        <v>53</v>
      </c>
      <c r="B25">
        <v>0</v>
      </c>
      <c r="C25">
        <v>5</v>
      </c>
      <c r="D25">
        <v>66</v>
      </c>
      <c r="E25">
        <v>0</v>
      </c>
      <c r="F25" s="7">
        <v>71</v>
      </c>
      <c r="G25">
        <v>47</v>
      </c>
      <c r="H25">
        <v>24</v>
      </c>
      <c r="I25">
        <v>8</v>
      </c>
      <c r="J25">
        <v>6</v>
      </c>
      <c r="K25">
        <v>1</v>
      </c>
      <c r="L25">
        <v>1</v>
      </c>
      <c r="M25" s="14" t="s">
        <v>70</v>
      </c>
    </row>
    <row r="26" spans="1:13" ht="15">
      <c r="A26" s="12" t="s">
        <v>54</v>
      </c>
      <c r="B26">
        <v>53</v>
      </c>
      <c r="C26">
        <v>0</v>
      </c>
      <c r="D26">
        <v>0</v>
      </c>
      <c r="E26">
        <v>0</v>
      </c>
      <c r="F26" s="7">
        <v>53</v>
      </c>
      <c r="G26">
        <v>30</v>
      </c>
      <c r="H26">
        <v>23</v>
      </c>
      <c r="I26">
        <v>2</v>
      </c>
      <c r="J26">
        <v>5</v>
      </c>
      <c r="K26">
        <v>0</v>
      </c>
      <c r="L26">
        <v>1</v>
      </c>
      <c r="M26" s="14">
        <f>((F26-'2009 year'!C26)/'2009 year'!C26)</f>
        <v>-0.38372093023255816</v>
      </c>
    </row>
    <row r="27" spans="1:13" ht="15">
      <c r="A27" s="12" t="s">
        <v>0</v>
      </c>
      <c r="B27" s="7">
        <f aca="true" t="shared" si="0" ref="B27:L27">SUM(B4:B26)</f>
        <v>55</v>
      </c>
      <c r="C27" s="7">
        <f t="shared" si="0"/>
        <v>110</v>
      </c>
      <c r="D27" s="7">
        <f t="shared" si="0"/>
        <v>1413</v>
      </c>
      <c r="E27" s="7">
        <f t="shared" si="0"/>
        <v>5</v>
      </c>
      <c r="F27" s="16">
        <f t="shared" si="0"/>
        <v>1839</v>
      </c>
      <c r="G27" s="7">
        <f t="shared" si="0"/>
        <v>1077</v>
      </c>
      <c r="H27" s="7">
        <f t="shared" si="0"/>
        <v>761</v>
      </c>
      <c r="I27" s="7">
        <f t="shared" si="0"/>
        <v>303</v>
      </c>
      <c r="J27" s="7">
        <f t="shared" si="0"/>
        <v>179</v>
      </c>
      <c r="K27" s="7">
        <f t="shared" si="0"/>
        <v>65</v>
      </c>
      <c r="L27" s="7">
        <f t="shared" si="0"/>
        <v>50</v>
      </c>
      <c r="M27" s="15">
        <f>((F27-'2009 year'!C27)/'2009 year'!C27)</f>
        <v>-0.0016286644951140066</v>
      </c>
    </row>
    <row r="28" spans="1:13" ht="15">
      <c r="A28" s="12" t="s">
        <v>66</v>
      </c>
      <c r="B28">
        <v>0</v>
      </c>
      <c r="C28">
        <v>5</v>
      </c>
      <c r="D28">
        <v>44</v>
      </c>
      <c r="E28">
        <v>31</v>
      </c>
      <c r="F28" s="7">
        <v>80</v>
      </c>
      <c r="G28">
        <v>37</v>
      </c>
      <c r="H28">
        <v>43</v>
      </c>
      <c r="I28">
        <v>15</v>
      </c>
      <c r="J28">
        <v>11</v>
      </c>
      <c r="K28">
        <v>0</v>
      </c>
      <c r="L28">
        <v>0</v>
      </c>
      <c r="M28" s="14">
        <f>((F28-'2009 year'!C28)/'2009 year'!C28)</f>
        <v>-0.06976744186046512</v>
      </c>
    </row>
    <row r="29" spans="1:13" ht="15">
      <c r="A29" s="12" t="s">
        <v>67</v>
      </c>
      <c r="B29">
        <v>0</v>
      </c>
      <c r="C29">
        <v>6</v>
      </c>
      <c r="D29">
        <v>40</v>
      </c>
      <c r="E29">
        <v>1</v>
      </c>
      <c r="F29" s="7">
        <v>47</v>
      </c>
      <c r="G29">
        <v>30</v>
      </c>
      <c r="H29">
        <v>17</v>
      </c>
      <c r="I29">
        <v>6</v>
      </c>
      <c r="J29">
        <v>5</v>
      </c>
      <c r="K29">
        <v>2</v>
      </c>
      <c r="L29">
        <v>0</v>
      </c>
      <c r="M29" s="14">
        <f>((F29-'2009 year'!C29)/'2009 year'!C29)</f>
        <v>0.044444444444444446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29"/>
  <sheetViews>
    <sheetView tabSelected="1" zoomScalePageLayoutView="0" workbookViewId="0" topLeftCell="A2">
      <selection activeCell="J3" sqref="J3"/>
    </sheetView>
  </sheetViews>
  <sheetFormatPr defaultColWidth="9.140625" defaultRowHeight="15"/>
  <cols>
    <col min="2" max="2" width="41.8515625" style="0" customWidth="1"/>
    <col min="16" max="16" width="23.140625" style="0" customWidth="1"/>
  </cols>
  <sheetData>
    <row r="2" ht="15">
      <c r="D2" t="s">
        <v>71</v>
      </c>
    </row>
    <row r="3" ht="15">
      <c r="D3" t="s">
        <v>73</v>
      </c>
    </row>
    <row r="4" spans="2:13" ht="15" customHeight="1">
      <c r="B4" s="18" t="s">
        <v>3</v>
      </c>
      <c r="C4" s="1"/>
      <c r="D4" s="1"/>
      <c r="E4" s="1"/>
      <c r="F4" s="2"/>
      <c r="G4" s="1"/>
      <c r="H4" s="1"/>
      <c r="I4" s="1" t="s">
        <v>4</v>
      </c>
      <c r="J4" s="1" t="s">
        <v>4</v>
      </c>
      <c r="K4" s="1" t="s">
        <v>5</v>
      </c>
      <c r="L4" s="1" t="s">
        <v>5</v>
      </c>
      <c r="M4" s="20" t="s">
        <v>6</v>
      </c>
    </row>
    <row r="5" spans="2:13" ht="15">
      <c r="B5" s="19"/>
      <c r="C5" s="3" t="s">
        <v>63</v>
      </c>
      <c r="D5" s="3" t="s">
        <v>64</v>
      </c>
      <c r="E5" s="3" t="s">
        <v>65</v>
      </c>
      <c r="F5" s="4" t="s">
        <v>0</v>
      </c>
      <c r="G5" s="3" t="s">
        <v>1</v>
      </c>
      <c r="H5" s="3" t="s">
        <v>2</v>
      </c>
      <c r="I5" s="3" t="s">
        <v>1</v>
      </c>
      <c r="J5" s="3" t="s">
        <v>2</v>
      </c>
      <c r="K5" s="3" t="s">
        <v>1</v>
      </c>
      <c r="L5" s="3" t="s">
        <v>2</v>
      </c>
      <c r="M5" s="21"/>
    </row>
    <row r="6" spans="2:13" ht="15">
      <c r="B6" s="5" t="s">
        <v>7</v>
      </c>
      <c r="C6">
        <v>4</v>
      </c>
      <c r="D6">
        <v>9</v>
      </c>
      <c r="E6">
        <v>5</v>
      </c>
      <c r="F6" s="7">
        <v>18</v>
      </c>
      <c r="G6">
        <v>8</v>
      </c>
      <c r="H6">
        <v>10</v>
      </c>
      <c r="I6">
        <v>1</v>
      </c>
      <c r="J6">
        <v>0</v>
      </c>
      <c r="K6">
        <v>5</v>
      </c>
      <c r="L6">
        <v>8</v>
      </c>
      <c r="M6" s="14">
        <f>(F6-'2009 year'!H5)/'2009 year'!H5</f>
        <v>0.058823529411764705</v>
      </c>
    </row>
    <row r="7" spans="2:13" ht="15">
      <c r="B7" s="6" t="s">
        <v>8</v>
      </c>
      <c r="C7">
        <v>34</v>
      </c>
      <c r="D7">
        <v>13</v>
      </c>
      <c r="E7">
        <v>3</v>
      </c>
      <c r="F7" s="7">
        <v>50</v>
      </c>
      <c r="G7">
        <v>43</v>
      </c>
      <c r="H7">
        <v>7</v>
      </c>
      <c r="I7">
        <v>4</v>
      </c>
      <c r="J7">
        <v>0</v>
      </c>
      <c r="K7">
        <v>0</v>
      </c>
      <c r="L7">
        <v>0</v>
      </c>
      <c r="M7" s="14">
        <f>(F7-'2009 year'!H6)/'2009 year'!H6</f>
        <v>0.21951219512195122</v>
      </c>
    </row>
    <row r="8" spans="2:13" ht="15">
      <c r="B8" s="5" t="s">
        <v>9</v>
      </c>
      <c r="C8">
        <v>10</v>
      </c>
      <c r="D8">
        <v>19</v>
      </c>
      <c r="E8">
        <v>6</v>
      </c>
      <c r="F8" s="7">
        <v>35</v>
      </c>
      <c r="G8">
        <v>9</v>
      </c>
      <c r="H8">
        <v>26</v>
      </c>
      <c r="I8">
        <v>0</v>
      </c>
      <c r="J8">
        <v>1</v>
      </c>
      <c r="K8">
        <v>6</v>
      </c>
      <c r="L8">
        <v>12</v>
      </c>
      <c r="M8" s="14">
        <f>(F8-'2009 year'!H7)/'2009 year'!H7</f>
        <v>0.06060606060606061</v>
      </c>
    </row>
    <row r="9" spans="2:13" ht="15">
      <c r="B9" s="5" t="s">
        <v>10</v>
      </c>
      <c r="C9">
        <v>0</v>
      </c>
      <c r="D9">
        <v>7</v>
      </c>
      <c r="E9">
        <v>7</v>
      </c>
      <c r="F9" s="7">
        <v>14</v>
      </c>
      <c r="G9">
        <v>7</v>
      </c>
      <c r="H9">
        <v>7</v>
      </c>
      <c r="I9">
        <v>1</v>
      </c>
      <c r="J9">
        <v>0</v>
      </c>
      <c r="K9">
        <v>3</v>
      </c>
      <c r="L9">
        <v>5</v>
      </c>
      <c r="M9" s="14">
        <f>(F9-'2009 year'!H8)/'2009 year'!H8</f>
        <v>-0.125</v>
      </c>
    </row>
    <row r="10" spans="2:13" ht="15">
      <c r="B10" s="5" t="s">
        <v>11</v>
      </c>
      <c r="C10">
        <v>15</v>
      </c>
      <c r="D10">
        <v>18</v>
      </c>
      <c r="E10">
        <v>3</v>
      </c>
      <c r="F10" s="7">
        <v>36</v>
      </c>
      <c r="G10">
        <v>27</v>
      </c>
      <c r="H10">
        <v>9</v>
      </c>
      <c r="I10">
        <v>0</v>
      </c>
      <c r="J10">
        <v>1</v>
      </c>
      <c r="K10">
        <v>9</v>
      </c>
      <c r="L10">
        <v>5</v>
      </c>
      <c r="M10" s="14">
        <f>(F10-'2009 year'!H9)/'2009 year'!H9</f>
        <v>0.2</v>
      </c>
    </row>
    <row r="11" spans="2:13" ht="15">
      <c r="B11" s="5" t="s">
        <v>12</v>
      </c>
      <c r="C11">
        <v>0</v>
      </c>
      <c r="D11">
        <v>0</v>
      </c>
      <c r="E11">
        <v>0</v>
      </c>
      <c r="F11" s="7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14">
        <f>(F11-'2009 year'!H10)/'2009 year'!H10</f>
        <v>-1</v>
      </c>
    </row>
    <row r="12" spans="2:13" ht="15">
      <c r="B12" s="5" t="s">
        <v>13</v>
      </c>
      <c r="C12">
        <v>5</v>
      </c>
      <c r="D12">
        <v>15</v>
      </c>
      <c r="E12">
        <v>0</v>
      </c>
      <c r="F12" s="7">
        <v>20</v>
      </c>
      <c r="G12">
        <v>10</v>
      </c>
      <c r="H12">
        <v>10</v>
      </c>
      <c r="I12">
        <v>0</v>
      </c>
      <c r="J12">
        <v>1</v>
      </c>
      <c r="K12">
        <v>4</v>
      </c>
      <c r="L12">
        <v>0</v>
      </c>
      <c r="M12" s="14">
        <f>(F12-'2009 year'!H11)/'2009 year'!H11</f>
        <v>0</v>
      </c>
    </row>
    <row r="13" spans="2:13" ht="15">
      <c r="B13" s="5" t="s">
        <v>14</v>
      </c>
      <c r="C13">
        <v>28</v>
      </c>
      <c r="D13">
        <v>37</v>
      </c>
      <c r="E13">
        <v>30</v>
      </c>
      <c r="F13" s="7">
        <v>95</v>
      </c>
      <c r="G13">
        <v>56</v>
      </c>
      <c r="H13">
        <v>39</v>
      </c>
      <c r="I13">
        <v>3</v>
      </c>
      <c r="J13">
        <v>2</v>
      </c>
      <c r="K13">
        <v>19</v>
      </c>
      <c r="L13">
        <v>14</v>
      </c>
      <c r="M13" s="14">
        <f>(F13-'2009 year'!H12)/'2009 year'!H12</f>
        <v>-0.010416666666666666</v>
      </c>
    </row>
    <row r="14" spans="2:13" ht="15">
      <c r="B14" s="5" t="s">
        <v>15</v>
      </c>
      <c r="C14">
        <v>12</v>
      </c>
      <c r="D14">
        <v>9</v>
      </c>
      <c r="E14">
        <v>4</v>
      </c>
      <c r="F14" s="7">
        <v>25</v>
      </c>
      <c r="G14">
        <v>9</v>
      </c>
      <c r="H14">
        <v>16</v>
      </c>
      <c r="I14">
        <v>0</v>
      </c>
      <c r="J14">
        <v>2</v>
      </c>
      <c r="K14">
        <v>2</v>
      </c>
      <c r="L14">
        <v>4</v>
      </c>
      <c r="M14" s="14">
        <f>(F14-'2009 year'!H13)/'2009 year'!H13</f>
        <v>-0.038461538461538464</v>
      </c>
    </row>
    <row r="15" spans="2:13" ht="15">
      <c r="B15" s="5" t="s">
        <v>16</v>
      </c>
      <c r="C15">
        <v>9</v>
      </c>
      <c r="D15">
        <v>3</v>
      </c>
      <c r="E15">
        <v>0</v>
      </c>
      <c r="F15" s="7">
        <v>12</v>
      </c>
      <c r="G15">
        <v>10</v>
      </c>
      <c r="H15">
        <v>2</v>
      </c>
      <c r="I15">
        <v>3</v>
      </c>
      <c r="J15">
        <v>0</v>
      </c>
      <c r="K15">
        <v>0</v>
      </c>
      <c r="L15">
        <v>0</v>
      </c>
      <c r="M15" s="14">
        <f>(F15-'2009 year'!H14)/'2009 year'!H14</f>
        <v>0.09090909090909091</v>
      </c>
    </row>
    <row r="16" spans="2:13" ht="15">
      <c r="B16" s="5" t="s">
        <v>17</v>
      </c>
      <c r="C16">
        <v>9</v>
      </c>
      <c r="D16">
        <v>21</v>
      </c>
      <c r="E16">
        <v>4</v>
      </c>
      <c r="F16" s="7">
        <v>34</v>
      </c>
      <c r="G16">
        <v>16</v>
      </c>
      <c r="H16">
        <v>18</v>
      </c>
      <c r="I16">
        <v>1</v>
      </c>
      <c r="J16">
        <v>0</v>
      </c>
      <c r="K16">
        <v>2</v>
      </c>
      <c r="L16">
        <v>3</v>
      </c>
      <c r="M16" s="14">
        <f>(F16-'2009 year'!H15)/'2009 year'!H15</f>
        <v>-0.10526315789473684</v>
      </c>
    </row>
    <row r="17" spans="2:13" ht="15">
      <c r="B17" s="5" t="s">
        <v>18</v>
      </c>
      <c r="C17">
        <v>20</v>
      </c>
      <c r="D17">
        <v>21</v>
      </c>
      <c r="E17">
        <v>9</v>
      </c>
      <c r="F17" s="7">
        <v>50</v>
      </c>
      <c r="G17">
        <v>26</v>
      </c>
      <c r="H17">
        <v>24</v>
      </c>
      <c r="I17">
        <v>3</v>
      </c>
      <c r="J17">
        <v>6</v>
      </c>
      <c r="K17">
        <v>12</v>
      </c>
      <c r="L17">
        <v>10</v>
      </c>
      <c r="M17" s="14">
        <f>(F17-'2009 year'!H16)/'2009 year'!H16</f>
        <v>-0.29577464788732394</v>
      </c>
    </row>
    <row r="18" spans="2:13" ht="15">
      <c r="B18" s="5" t="s">
        <v>19</v>
      </c>
      <c r="C18">
        <v>31</v>
      </c>
      <c r="D18">
        <v>22</v>
      </c>
      <c r="E18">
        <v>9</v>
      </c>
      <c r="F18" s="7">
        <v>62</v>
      </c>
      <c r="G18">
        <v>41</v>
      </c>
      <c r="H18">
        <v>21</v>
      </c>
      <c r="I18">
        <v>5</v>
      </c>
      <c r="J18">
        <v>4</v>
      </c>
      <c r="K18">
        <v>11</v>
      </c>
      <c r="L18">
        <v>9</v>
      </c>
      <c r="M18" s="14">
        <f>(F18-'2009 year'!H17)/'2009 year'!H17</f>
        <v>0.05084745762711865</v>
      </c>
    </row>
    <row r="19" spans="2:13" ht="15">
      <c r="B19" s="5" t="s">
        <v>20</v>
      </c>
      <c r="C19">
        <v>15</v>
      </c>
      <c r="D19">
        <v>18</v>
      </c>
      <c r="E19">
        <v>9</v>
      </c>
      <c r="F19" s="7">
        <v>42</v>
      </c>
      <c r="G19">
        <v>18</v>
      </c>
      <c r="H19">
        <v>24</v>
      </c>
      <c r="I19">
        <v>4</v>
      </c>
      <c r="J19">
        <v>1</v>
      </c>
      <c r="K19">
        <v>5</v>
      </c>
      <c r="L19">
        <v>11</v>
      </c>
      <c r="M19" s="14">
        <f>(F19-'2009 year'!H18)/'2009 year'!H18</f>
        <v>-0.288135593220339</v>
      </c>
    </row>
    <row r="20" spans="2:13" ht="15">
      <c r="B20" s="5" t="s">
        <v>21</v>
      </c>
      <c r="C20">
        <v>10</v>
      </c>
      <c r="D20">
        <v>23</v>
      </c>
      <c r="E20">
        <v>8</v>
      </c>
      <c r="F20" s="7">
        <v>41</v>
      </c>
      <c r="G20">
        <v>20</v>
      </c>
      <c r="H20">
        <v>21</v>
      </c>
      <c r="I20">
        <v>1</v>
      </c>
      <c r="J20">
        <v>0</v>
      </c>
      <c r="K20">
        <v>13</v>
      </c>
      <c r="L20">
        <v>15</v>
      </c>
      <c r="M20" s="14">
        <f>(F20-'2009 year'!H19)/'2009 year'!H19</f>
        <v>0.17142857142857143</v>
      </c>
    </row>
    <row r="21" spans="2:13" ht="15">
      <c r="B21" s="5" t="s">
        <v>22</v>
      </c>
      <c r="C21">
        <v>8</v>
      </c>
      <c r="D21">
        <v>15</v>
      </c>
      <c r="E21">
        <v>8</v>
      </c>
      <c r="F21" s="7">
        <v>31</v>
      </c>
      <c r="G21">
        <v>17</v>
      </c>
      <c r="H21">
        <v>14</v>
      </c>
      <c r="I21">
        <v>4</v>
      </c>
      <c r="J21">
        <v>1</v>
      </c>
      <c r="K21">
        <v>4</v>
      </c>
      <c r="L21">
        <v>6</v>
      </c>
      <c r="M21" s="14">
        <f>(F21-'2009 year'!H20)/'2009 year'!H20</f>
        <v>0</v>
      </c>
    </row>
    <row r="22" spans="2:13" ht="15">
      <c r="B22" s="5" t="s">
        <v>23</v>
      </c>
      <c r="C22">
        <v>2</v>
      </c>
      <c r="D22">
        <v>9</v>
      </c>
      <c r="E22">
        <v>4</v>
      </c>
      <c r="F22" s="7">
        <v>15</v>
      </c>
      <c r="G22">
        <v>11</v>
      </c>
      <c r="H22">
        <v>4</v>
      </c>
      <c r="I22">
        <v>1</v>
      </c>
      <c r="J22">
        <v>0</v>
      </c>
      <c r="K22">
        <v>8</v>
      </c>
      <c r="L22">
        <v>2</v>
      </c>
      <c r="M22" s="14" t="s">
        <v>70</v>
      </c>
    </row>
    <row r="23" spans="2:13" ht="15">
      <c r="B23" s="5" t="s">
        <v>24</v>
      </c>
      <c r="C23">
        <v>5</v>
      </c>
      <c r="D23">
        <v>8</v>
      </c>
      <c r="E23">
        <v>7</v>
      </c>
      <c r="F23" s="7">
        <v>20</v>
      </c>
      <c r="G23">
        <v>9</v>
      </c>
      <c r="H23">
        <v>11</v>
      </c>
      <c r="I23">
        <v>0</v>
      </c>
      <c r="J23">
        <v>0</v>
      </c>
      <c r="K23">
        <v>4</v>
      </c>
      <c r="L23">
        <v>7</v>
      </c>
      <c r="M23" s="14">
        <f>(F23-'2009 year'!H22)/'2009 year'!H22</f>
        <v>0.17647058823529413</v>
      </c>
    </row>
    <row r="24" spans="2:13" ht="15">
      <c r="B24" s="5" t="s">
        <v>25</v>
      </c>
      <c r="C24">
        <v>4</v>
      </c>
      <c r="D24">
        <v>20</v>
      </c>
      <c r="E24">
        <v>5</v>
      </c>
      <c r="F24" s="7">
        <v>29</v>
      </c>
      <c r="G24">
        <v>13</v>
      </c>
      <c r="H24">
        <v>16</v>
      </c>
      <c r="I24">
        <v>1</v>
      </c>
      <c r="J24">
        <v>0</v>
      </c>
      <c r="K24">
        <v>7</v>
      </c>
      <c r="L24">
        <v>9</v>
      </c>
      <c r="M24" s="14">
        <f>(F24-'2009 year'!H23)/'2009 year'!H23</f>
        <v>0.11538461538461539</v>
      </c>
    </row>
    <row r="25" spans="2:13" ht="15">
      <c r="B25" s="5" t="s">
        <v>26</v>
      </c>
      <c r="C25">
        <v>25</v>
      </c>
      <c r="D25">
        <v>41</v>
      </c>
      <c r="E25">
        <v>16</v>
      </c>
      <c r="F25" s="7">
        <v>82</v>
      </c>
      <c r="G25">
        <v>43</v>
      </c>
      <c r="H25">
        <v>39</v>
      </c>
      <c r="I25">
        <v>1</v>
      </c>
      <c r="J25">
        <v>5</v>
      </c>
      <c r="K25">
        <v>20</v>
      </c>
      <c r="L25">
        <v>18</v>
      </c>
      <c r="M25" s="14">
        <f>(F25-'2009 year'!H24)/'2009 year'!H24</f>
        <v>0.09333333333333334</v>
      </c>
    </row>
    <row r="26" spans="2:13" ht="15">
      <c r="B26" s="5" t="s">
        <v>27</v>
      </c>
      <c r="C26">
        <v>6</v>
      </c>
      <c r="D26">
        <v>11</v>
      </c>
      <c r="E26">
        <v>8</v>
      </c>
      <c r="F26" s="7">
        <v>25</v>
      </c>
      <c r="G26">
        <v>17</v>
      </c>
      <c r="H26">
        <v>8</v>
      </c>
      <c r="I26">
        <v>3</v>
      </c>
      <c r="J26">
        <v>0</v>
      </c>
      <c r="K26">
        <v>4</v>
      </c>
      <c r="L26">
        <v>1</v>
      </c>
      <c r="M26" s="14">
        <f>(F26-'2009 year'!H25)/'2009 year'!H25</f>
        <v>-0.34210526315789475</v>
      </c>
    </row>
    <row r="27" spans="2:13" ht="15">
      <c r="B27" s="5" t="s">
        <v>0</v>
      </c>
      <c r="C27" s="7">
        <f>SUM(C6:C26)</f>
        <v>252</v>
      </c>
      <c r="D27" s="7">
        <f>SUM(D6:D26)</f>
        <v>339</v>
      </c>
      <c r="E27" s="7">
        <f>SUM(E6:E26)</f>
        <v>145</v>
      </c>
      <c r="F27" s="16">
        <f>SUM(F6:F26)</f>
        <v>736</v>
      </c>
      <c r="G27" s="7">
        <f>SUM(G6:G26)</f>
        <v>410</v>
      </c>
      <c r="H27" s="7">
        <f>SUM(H6:H26)</f>
        <v>326</v>
      </c>
      <c r="I27" s="7">
        <f>SUM(I6:I26)</f>
        <v>36</v>
      </c>
      <c r="J27" s="7">
        <f>SUM(J6:J26)</f>
        <v>24</v>
      </c>
      <c r="K27" s="7">
        <f>SUM(K6:K26)</f>
        <v>138</v>
      </c>
      <c r="L27" s="7">
        <f>SUM(L6:L26)</f>
        <v>139</v>
      </c>
      <c r="M27" s="15">
        <f>(F27-'2009 year'!H26)/'2009 year'!H26</f>
        <v>-0.006747638326585695</v>
      </c>
    </row>
    <row r="28" spans="2:13" ht="15">
      <c r="B28" s="5" t="s">
        <v>58</v>
      </c>
      <c r="C28">
        <v>12</v>
      </c>
      <c r="D28">
        <v>33</v>
      </c>
      <c r="E28">
        <v>14</v>
      </c>
      <c r="F28" s="7">
        <v>59</v>
      </c>
      <c r="G28">
        <v>19</v>
      </c>
      <c r="H28">
        <v>40</v>
      </c>
      <c r="I28">
        <v>2</v>
      </c>
      <c r="J28">
        <v>3</v>
      </c>
      <c r="K28">
        <v>11</v>
      </c>
      <c r="L28">
        <v>23</v>
      </c>
      <c r="M28" s="14">
        <f>(F28-'2009 year'!H27)/'2009 year'!H27</f>
        <v>0.017241379310344827</v>
      </c>
    </row>
    <row r="29" spans="2:13" ht="15">
      <c r="B29" s="13" t="s">
        <v>68</v>
      </c>
      <c r="C29">
        <v>11</v>
      </c>
      <c r="D29">
        <v>33</v>
      </c>
      <c r="E29">
        <v>34</v>
      </c>
      <c r="F29" s="7">
        <v>78</v>
      </c>
      <c r="G29">
        <v>43</v>
      </c>
      <c r="H29">
        <v>35</v>
      </c>
      <c r="I29">
        <v>4</v>
      </c>
      <c r="J29">
        <v>3</v>
      </c>
      <c r="K29">
        <v>10</v>
      </c>
      <c r="L29">
        <v>12</v>
      </c>
      <c r="M29" s="14">
        <f>(F29-'2009 year'!H28)/'2009 year'!H28</f>
        <v>-0.13333333333333333</v>
      </c>
    </row>
  </sheetData>
  <sheetProtection/>
  <mergeCells count="2">
    <mergeCell ref="B4:B5"/>
    <mergeCell ref="M4:M5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36.7109375" style="0" customWidth="1"/>
    <col min="7" max="7" width="37.57421875" style="0" customWidth="1"/>
    <col min="11" max="11" width="40.140625" style="0" customWidth="1"/>
  </cols>
  <sheetData>
    <row r="3" spans="2:7" ht="15">
      <c r="B3" t="s">
        <v>56</v>
      </c>
      <c r="C3">
        <v>2009</v>
      </c>
      <c r="G3" t="s">
        <v>57</v>
      </c>
    </row>
    <row r="5" spans="2:8" ht="15">
      <c r="B5" s="12" t="s">
        <v>33</v>
      </c>
      <c r="C5">
        <v>42</v>
      </c>
      <c r="G5" s="5" t="s">
        <v>7</v>
      </c>
      <c r="H5">
        <v>17</v>
      </c>
    </row>
    <row r="6" spans="2:8" ht="15">
      <c r="B6" s="12" t="s">
        <v>34</v>
      </c>
      <c r="C6">
        <v>59</v>
      </c>
      <c r="G6" s="6" t="s">
        <v>8</v>
      </c>
      <c r="H6">
        <v>41</v>
      </c>
    </row>
    <row r="7" spans="2:8" ht="15">
      <c r="B7" s="12" t="s">
        <v>35</v>
      </c>
      <c r="C7">
        <v>238</v>
      </c>
      <c r="G7" s="5" t="s">
        <v>9</v>
      </c>
      <c r="H7">
        <v>33</v>
      </c>
    </row>
    <row r="8" spans="2:8" ht="15">
      <c r="B8" s="12" t="s">
        <v>36</v>
      </c>
      <c r="C8">
        <v>182</v>
      </c>
      <c r="G8" s="5" t="s">
        <v>10</v>
      </c>
      <c r="H8">
        <v>16</v>
      </c>
    </row>
    <row r="9" spans="2:8" ht="15">
      <c r="B9" s="12" t="s">
        <v>12</v>
      </c>
      <c r="C9">
        <v>12</v>
      </c>
      <c r="G9" s="5" t="s">
        <v>11</v>
      </c>
      <c r="H9">
        <v>30</v>
      </c>
    </row>
    <row r="10" spans="2:8" ht="15">
      <c r="B10" s="12" t="s">
        <v>37</v>
      </c>
      <c r="C10">
        <v>13</v>
      </c>
      <c r="G10" s="5" t="s">
        <v>12</v>
      </c>
      <c r="H10">
        <v>2</v>
      </c>
    </row>
    <row r="11" spans="2:8" ht="15">
      <c r="B11" s="12" t="s">
        <v>38</v>
      </c>
      <c r="C11">
        <v>4</v>
      </c>
      <c r="G11" s="5" t="s">
        <v>13</v>
      </c>
      <c r="H11">
        <v>20</v>
      </c>
    </row>
    <row r="12" spans="2:8" ht="15">
      <c r="B12" s="12" t="s">
        <v>39</v>
      </c>
      <c r="C12">
        <v>341</v>
      </c>
      <c r="G12" s="5" t="s">
        <v>14</v>
      </c>
      <c r="H12">
        <v>96</v>
      </c>
    </row>
    <row r="13" spans="2:8" ht="15">
      <c r="B13" s="12" t="s">
        <v>40</v>
      </c>
      <c r="C13">
        <v>228</v>
      </c>
      <c r="G13" s="5" t="s">
        <v>15</v>
      </c>
      <c r="H13">
        <v>26</v>
      </c>
    </row>
    <row r="14" spans="2:8" ht="15">
      <c r="B14" s="12" t="s">
        <v>41</v>
      </c>
      <c r="C14">
        <v>351</v>
      </c>
      <c r="G14" s="5" t="s">
        <v>16</v>
      </c>
      <c r="H14">
        <v>11</v>
      </c>
    </row>
    <row r="15" spans="2:8" ht="15">
      <c r="B15" s="12" t="s">
        <v>42</v>
      </c>
      <c r="C15">
        <v>12</v>
      </c>
      <c r="G15" s="5" t="s">
        <v>17</v>
      </c>
      <c r="H15">
        <v>38</v>
      </c>
    </row>
    <row r="16" spans="2:8" ht="15">
      <c r="B16" s="12" t="s">
        <v>43</v>
      </c>
      <c r="C16">
        <v>26</v>
      </c>
      <c r="G16" s="5" t="s">
        <v>18</v>
      </c>
      <c r="H16">
        <v>71</v>
      </c>
    </row>
    <row r="17" spans="2:8" ht="15">
      <c r="B17" s="12" t="s">
        <v>44</v>
      </c>
      <c r="C17">
        <v>11</v>
      </c>
      <c r="G17" s="5" t="s">
        <v>19</v>
      </c>
      <c r="H17">
        <v>59</v>
      </c>
    </row>
    <row r="18" spans="2:8" ht="15">
      <c r="B18" s="12" t="s">
        <v>45</v>
      </c>
      <c r="C18">
        <v>18</v>
      </c>
      <c r="G18" s="5" t="s">
        <v>20</v>
      </c>
      <c r="H18">
        <v>59</v>
      </c>
    </row>
    <row r="19" spans="2:8" ht="15">
      <c r="B19" s="12" t="s">
        <v>46</v>
      </c>
      <c r="C19">
        <v>36</v>
      </c>
      <c r="G19" s="5" t="s">
        <v>21</v>
      </c>
      <c r="H19">
        <v>35</v>
      </c>
    </row>
    <row r="20" spans="2:8" ht="15">
      <c r="B20" s="12" t="s">
        <v>47</v>
      </c>
      <c r="C20">
        <v>114</v>
      </c>
      <c r="G20" s="5" t="s">
        <v>22</v>
      </c>
      <c r="H20">
        <v>31</v>
      </c>
    </row>
    <row r="21" spans="2:8" ht="15">
      <c r="B21" s="12" t="s">
        <v>48</v>
      </c>
      <c r="C21">
        <v>16</v>
      </c>
      <c r="G21" s="5" t="s">
        <v>23</v>
      </c>
      <c r="H21">
        <v>0</v>
      </c>
    </row>
    <row r="22" spans="2:8" ht="15">
      <c r="B22" s="12" t="s">
        <v>49</v>
      </c>
      <c r="C22">
        <v>24</v>
      </c>
      <c r="G22" s="5" t="s">
        <v>24</v>
      </c>
      <c r="H22">
        <v>17</v>
      </c>
    </row>
    <row r="23" spans="2:8" ht="15">
      <c r="B23" s="12" t="s">
        <v>50</v>
      </c>
      <c r="C23">
        <v>12</v>
      </c>
      <c r="G23" s="5" t="s">
        <v>25</v>
      </c>
      <c r="H23">
        <v>26</v>
      </c>
    </row>
    <row r="24" spans="2:8" ht="15">
      <c r="B24" s="12" t="s">
        <v>51</v>
      </c>
      <c r="C24">
        <v>10</v>
      </c>
      <c r="G24" s="5" t="s">
        <v>26</v>
      </c>
      <c r="H24">
        <v>75</v>
      </c>
    </row>
    <row r="25" spans="2:8" ht="15">
      <c r="B25" s="12" t="s">
        <v>52</v>
      </c>
      <c r="C25">
        <v>7</v>
      </c>
      <c r="G25" s="5" t="s">
        <v>27</v>
      </c>
      <c r="H25">
        <v>38</v>
      </c>
    </row>
    <row r="26" spans="2:8" ht="15">
      <c r="B26" s="12" t="s">
        <v>54</v>
      </c>
      <c r="C26">
        <v>86</v>
      </c>
      <c r="G26" s="5" t="s">
        <v>0</v>
      </c>
      <c r="H26" s="16">
        <f>SUM(H5:H25)</f>
        <v>741</v>
      </c>
    </row>
    <row r="27" spans="2:8" ht="15">
      <c r="B27" s="12" t="s">
        <v>0</v>
      </c>
      <c r="C27" s="16">
        <f>SUM(C5:C26)</f>
        <v>1842</v>
      </c>
      <c r="G27" s="5" t="s">
        <v>58</v>
      </c>
      <c r="H27" s="17">
        <v>58</v>
      </c>
    </row>
    <row r="28" spans="2:8" ht="15">
      <c r="B28" s="12" t="s">
        <v>55</v>
      </c>
      <c r="C28">
        <v>86</v>
      </c>
      <c r="G28" s="13" t="s">
        <v>69</v>
      </c>
      <c r="H28">
        <v>90</v>
      </c>
    </row>
    <row r="29" spans="2:3" ht="15">
      <c r="B29" s="12" t="s">
        <v>67</v>
      </c>
      <c r="C29">
        <v>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2010-06-16T15:44:53Z</dcterms:modified>
  <cp:category/>
  <cp:version/>
  <cp:contentType/>
  <cp:contentStatus/>
</cp:coreProperties>
</file>