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F-SRVV-webdata.ad.ufl.edu\websites$\cals.ifas.ufl.edu\content\CIR\2023\"/>
    </mc:Choice>
  </mc:AlternateContent>
  <xr:revisionPtr revIDLastSave="0" documentId="13_ncr:1_{E9B76FB8-5B6F-42AF-B5ED-60A9AEBE39F4}" xr6:coauthVersionLast="47" xr6:coauthVersionMax="47" xr10:uidLastSave="{00000000-0000-0000-0000-000000000000}"/>
  <bookViews>
    <workbookView xWindow="44085" yWindow="-16320" windowWidth="29040" windowHeight="15990" activeTab="1" xr2:uid="{8F01CB8B-29DA-4BA4-B333-A16DAE227631}"/>
  </bookViews>
  <sheets>
    <sheet name="Undergrad" sheetId="1" r:id="rId1"/>
    <sheet name="Graduate" sheetId="2" r:id="rId2"/>
    <sheet name="Spring 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" l="1"/>
  <c r="M27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F21" i="2"/>
  <c r="G26" i="2"/>
  <c r="H26" i="2"/>
  <c r="I26" i="2"/>
  <c r="J26" i="2"/>
  <c r="K26" i="2"/>
  <c r="L26" i="2"/>
  <c r="G27" i="1"/>
  <c r="H27" i="1"/>
  <c r="I27" i="1"/>
  <c r="J27" i="1"/>
  <c r="K27" i="1"/>
  <c r="L27" i="1"/>
  <c r="D27" i="1"/>
  <c r="E27" i="1"/>
  <c r="C27" i="1"/>
  <c r="M2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F27" i="1" s="1"/>
  <c r="F2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4" i="2"/>
  <c r="E26" i="2"/>
  <c r="D26" i="2"/>
  <c r="C26" i="2"/>
  <c r="M27" i="1" l="1"/>
  <c r="F26" i="2"/>
  <c r="M15" i="1"/>
  <c r="M16" i="1"/>
  <c r="M17" i="1"/>
  <c r="M18" i="1"/>
  <c r="M19" i="1"/>
  <c r="M20" i="1"/>
  <c r="M21" i="1"/>
  <c r="M22" i="1"/>
  <c r="M23" i="1"/>
  <c r="M24" i="1"/>
  <c r="M25" i="1"/>
  <c r="M26" i="1"/>
  <c r="M14" i="1"/>
  <c r="M4" i="2"/>
  <c r="M5" i="1"/>
  <c r="M6" i="1"/>
  <c r="M7" i="1"/>
  <c r="M8" i="1"/>
  <c r="M9" i="1"/>
  <c r="M10" i="1"/>
  <c r="M11" i="1"/>
  <c r="M12" i="1"/>
  <c r="M13" i="1"/>
  <c r="M4" i="1"/>
</calcChain>
</file>

<file path=xl/sharedStrings.xml><?xml version="1.0" encoding="utf-8"?>
<sst xmlns="http://schemas.openxmlformats.org/spreadsheetml/2006/main" count="182" uniqueCount="112">
  <si>
    <t>ABE</t>
  </si>
  <si>
    <t>AEC_BS</t>
  </si>
  <si>
    <t>AOM_BS</t>
  </si>
  <si>
    <t>ANS_BS</t>
  </si>
  <si>
    <t>BLY</t>
  </si>
  <si>
    <t>BTY_BS</t>
  </si>
  <si>
    <t>DTS_BS</t>
  </si>
  <si>
    <t>ENY_BS</t>
  </si>
  <si>
    <t>EMANR(IS_BS)</t>
  </si>
  <si>
    <t>EVS_BA</t>
  </si>
  <si>
    <t>FYC_BS</t>
  </si>
  <si>
    <t>FRE_BS</t>
  </si>
  <si>
    <t>FOS_BS</t>
  </si>
  <si>
    <t>FRC_BSF</t>
  </si>
  <si>
    <t>GEM_BSGE</t>
  </si>
  <si>
    <t>HOS_BS</t>
  </si>
  <si>
    <t>MAR(IS_BS)</t>
  </si>
  <si>
    <t>MCB_BS</t>
  </si>
  <si>
    <t>NRC_BSF</t>
  </si>
  <si>
    <t>NUT_BS</t>
  </si>
  <si>
    <t>PLS_BS</t>
  </si>
  <si>
    <t>SWS_BS</t>
  </si>
  <si>
    <t>WEC_BS</t>
  </si>
  <si>
    <t>Major</t>
  </si>
  <si>
    <t>Total</t>
  </si>
  <si>
    <t>Female</t>
  </si>
  <si>
    <t>Male</t>
  </si>
  <si>
    <t>MF</t>
  </si>
  <si>
    <t>MM</t>
  </si>
  <si>
    <t>IF</t>
  </si>
  <si>
    <t>IM</t>
  </si>
  <si>
    <t>% Change In Total</t>
  </si>
  <si>
    <t>ABE-AG</t>
  </si>
  <si>
    <t>ABE-EG</t>
  </si>
  <si>
    <t>PLM_DPM</t>
  </si>
  <si>
    <t>Agricultural and Biological Engineering-EG</t>
  </si>
  <si>
    <t>Agricultural and Biological Engineering-AG</t>
  </si>
  <si>
    <t>Agricultural Education &amp; Communication</t>
  </si>
  <si>
    <t>Agricultural Operations Management</t>
  </si>
  <si>
    <t>Animal Sciences</t>
  </si>
  <si>
    <t>Agronomy</t>
  </si>
  <si>
    <t>Biology</t>
  </si>
  <si>
    <t>Animal Molecular and Cellular Biology</t>
  </si>
  <si>
    <t>Botany</t>
  </si>
  <si>
    <t>Dietetics ***</t>
  </si>
  <si>
    <t>Doctor of Plant Medicine</t>
  </si>
  <si>
    <t>Entomology &amp; Nematology</t>
  </si>
  <si>
    <t>Environmental Mgmt in Ag &amp; Nat Resour</t>
  </si>
  <si>
    <t>Environmental Horticulture</t>
  </si>
  <si>
    <t>Environmental Science (SNRE) **</t>
  </si>
  <si>
    <t>Family, Youth and Community Sciences</t>
  </si>
  <si>
    <t>Fisheries and Aquatic Sciences</t>
  </si>
  <si>
    <t>Food &amp; Resource Economics</t>
  </si>
  <si>
    <t>Food and Resource Economics</t>
  </si>
  <si>
    <t>Food Science and Human Nutrition (Including FSC)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</si>
  <si>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</si>
  <si>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</si>
  <si>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</si>
  <si>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</si>
  <si>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</si>
  <si>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Marine Sciences</t>
  </si>
  <si>
    <t>Nutritional Sciences</t>
  </si>
  <si>
    <t>Plant Molecular and Cellular Biology</t>
  </si>
  <si>
    <t>Natural Resource Conservation</t>
  </si>
  <si>
    <t>Plant Pathology</t>
  </si>
  <si>
    <t>Nutritional Sciences ***</t>
  </si>
  <si>
    <t>Soil and Water Science</t>
  </si>
  <si>
    <t>Plant Science</t>
  </si>
  <si>
    <t>Wildlife Ecology and Conservation</t>
  </si>
  <si>
    <t>Soil and Water Sciences</t>
  </si>
  <si>
    <t>Interdisciplinary Ecology (SNRE)</t>
  </si>
  <si>
    <t>Non-Degree Seeking</t>
  </si>
  <si>
    <t>College of Agricultural and Life Sciences</t>
  </si>
  <si>
    <t>Abbv.</t>
  </si>
  <si>
    <t>Interdisciplinary Ecology (SNRE) **</t>
  </si>
  <si>
    <t>AEC</t>
  </si>
  <si>
    <t>AGY</t>
  </si>
  <si>
    <t>AMC</t>
  </si>
  <si>
    <t>ANS</t>
  </si>
  <si>
    <t>ENY</t>
  </si>
  <si>
    <t>HOS</t>
  </si>
  <si>
    <t>FYC</t>
  </si>
  <si>
    <t>FAS</t>
  </si>
  <si>
    <t>FRE</t>
  </si>
  <si>
    <t>FOS</t>
  </si>
  <si>
    <t>FRC</t>
  </si>
  <si>
    <t>MCB</t>
  </si>
  <si>
    <t>NUT</t>
  </si>
  <si>
    <t>PMB</t>
  </si>
  <si>
    <t>PLP</t>
  </si>
  <si>
    <t>SWS</t>
  </si>
  <si>
    <t>WEC</t>
  </si>
  <si>
    <t>IEC</t>
  </si>
  <si>
    <t>1-2 AGL</t>
  </si>
  <si>
    <t>3-4 AGL</t>
  </si>
  <si>
    <t>6 AGL</t>
  </si>
  <si>
    <t>Dietetics</t>
  </si>
  <si>
    <t>**Environmental Science (EVS) is a campus-wide interdisciplinary program including other colleges</t>
  </si>
  <si>
    <t>7 AGL</t>
  </si>
  <si>
    <t>8 AGL</t>
  </si>
  <si>
    <t>9 AGL</t>
  </si>
  <si>
    <t>Plant Breeding ***</t>
  </si>
  <si>
    <t>**Interdisciplinary Ecology (IEC) is a campus-wide interdisciplinary program including other colleges</t>
  </si>
  <si>
    <t>***New degree program as of Fall 2021</t>
  </si>
  <si>
    <t>PLB</t>
  </si>
  <si>
    <t>Spring 2022</t>
  </si>
  <si>
    <t>Undergraduate 2022</t>
  </si>
  <si>
    <t>Graduate 2022</t>
  </si>
  <si>
    <t>Undergraduate Enrollment Spring 2023</t>
  </si>
  <si>
    <t>*compared to Spring 2022</t>
  </si>
  <si>
    <t>Graduate Enrollment Spring 2023</t>
  </si>
  <si>
    <t>Plant Breeding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</si>
</sst>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vertical="top" wrapText="1"/>
    </xf>
    <xf numFmtId="1" fontId="0" fillId="0" borderId="0" xfId="0" applyNumberFormat="1"/>
    <xf numFmtId="0" fontId="0" fillId="3" borderId="2" xfId="0" applyFill="1" applyBorder="1"/>
    <xf numFmtId="0" fontId="0" fillId="0" borderId="2" xfId="0" applyBorder="1"/>
    <xf numFmtId="10" fontId="0" fillId="0" borderId="2" xfId="0" applyNumberFormat="1" applyBorder="1"/>
    <xf numFmtId="0" fontId="0" fillId="0" borderId="4" xfId="0" applyBorder="1"/>
    <xf numFmtId="0" fontId="0" fillId="3" borderId="3" xfId="0" applyFill="1" applyBorder="1"/>
    <xf numFmtId="0" fontId="0" fillId="3" borderId="4" xfId="0" applyFill="1" applyBorder="1"/>
    <xf numFmtId="164" fontId="5" fillId="0" borderId="0" xfId="0" applyNumberFormat="1" applyFont="1" applyAlignment="1">
      <alignment vertical="top" wrapText="1"/>
    </xf>
    <xf numFmtId="0" fontId="6" fillId="2" borderId="2" xfId="0" applyFont="1" applyFill="1" applyBorder="1"/>
    <xf numFmtId="0" fontId="5" fillId="0" borderId="0" xfId="0" applyFont="1"/>
    <xf numFmtId="0" fontId="0" fillId="2" borderId="2" xfId="0" applyFill="1" applyBorder="1"/>
    <xf numFmtId="0" fontId="0" fillId="4" borderId="2" xfId="0" applyFill="1" applyBorder="1"/>
    <xf numFmtId="164" fontId="4" fillId="2" borderId="2" xfId="0" applyNumberFormat="1" applyFont="1" applyFill="1" applyBorder="1" applyAlignment="1">
      <alignment vertical="top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D87E-C7BE-4981-A172-032870EDEABA}">
  <dimension ref="A1:M32"/>
  <sheetViews>
    <sheetView zoomScale="75" zoomScaleNormal="75" workbookViewId="0">
      <selection activeCell="J39" sqref="J39"/>
    </sheetView>
  </sheetViews>
  <sheetFormatPr defaultColWidth="8.81640625" defaultRowHeight="14.5" x14ac:dyDescent="0.35"/>
  <cols>
    <col min="1" max="1" width="37.1796875" bestFit="1" customWidth="1"/>
    <col min="2" max="2" width="12.90625" bestFit="1" customWidth="1"/>
    <col min="3" max="4" width="11.6328125" bestFit="1" customWidth="1"/>
    <col min="5" max="5" width="10.1796875" bestFit="1" customWidth="1"/>
    <col min="6" max="6" width="5.453125" bestFit="1" customWidth="1"/>
    <col min="7" max="7" width="7.08984375" bestFit="1" customWidth="1"/>
    <col min="8" max="8" width="5.453125" bestFit="1" customWidth="1"/>
    <col min="9" max="10" width="4.36328125" bestFit="1" customWidth="1"/>
    <col min="11" max="11" width="4.1796875" bestFit="1" customWidth="1"/>
    <col min="12" max="12" width="3.1796875" bestFit="1" customWidth="1"/>
    <col min="13" max="13" width="15.6328125" bestFit="1" customWidth="1"/>
  </cols>
  <sheetData>
    <row r="1" spans="1:13" ht="21" x14ac:dyDescent="0.5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1" x14ac:dyDescent="0.5">
      <c r="A2" s="20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35">
      <c r="A3" s="17" t="s">
        <v>23</v>
      </c>
      <c r="B3" s="7" t="s">
        <v>73</v>
      </c>
      <c r="C3" s="7" t="s">
        <v>93</v>
      </c>
      <c r="D3" s="7" t="s">
        <v>94</v>
      </c>
      <c r="E3" s="7" t="s">
        <v>95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</row>
    <row r="4" spans="1:13" ht="26" x14ac:dyDescent="0.35">
      <c r="A4" s="1" t="s">
        <v>35</v>
      </c>
      <c r="B4" s="7" t="s">
        <v>0</v>
      </c>
      <c r="C4" s="7">
        <v>7</v>
      </c>
      <c r="D4" s="7">
        <v>70</v>
      </c>
      <c r="E4" s="7">
        <v>0</v>
      </c>
      <c r="F4" s="6">
        <f>SUM(C4:E4)</f>
        <v>77</v>
      </c>
      <c r="G4" s="7">
        <v>38</v>
      </c>
      <c r="H4" s="7">
        <v>39</v>
      </c>
      <c r="I4" s="7">
        <v>8</v>
      </c>
      <c r="J4" s="7">
        <v>8</v>
      </c>
      <c r="K4" s="7">
        <v>0</v>
      </c>
      <c r="L4" s="7">
        <v>0</v>
      </c>
      <c r="M4" s="8">
        <f>(F4-'Spring 2022'!B3)/'Spring 2022'!B3</f>
        <v>-1.282051282051282E-2</v>
      </c>
    </row>
    <row r="5" spans="1:13" x14ac:dyDescent="0.35">
      <c r="A5" s="4" t="s">
        <v>37</v>
      </c>
      <c r="B5" s="7" t="s">
        <v>1</v>
      </c>
      <c r="C5" s="7">
        <v>7</v>
      </c>
      <c r="D5" s="7">
        <v>108</v>
      </c>
      <c r="E5" s="7">
        <v>0</v>
      </c>
      <c r="F5" s="6">
        <f t="shared" ref="F5:F26" si="0">SUM(C5:E5)</f>
        <v>115</v>
      </c>
      <c r="G5" s="7">
        <v>83</v>
      </c>
      <c r="H5" s="7">
        <v>31</v>
      </c>
      <c r="I5" s="7">
        <v>15</v>
      </c>
      <c r="J5" s="7">
        <v>8</v>
      </c>
      <c r="K5" s="7">
        <v>2</v>
      </c>
      <c r="L5" s="7">
        <v>1</v>
      </c>
      <c r="M5" s="8">
        <f>(F5-'Spring 2022'!B4)/'Spring 2022'!B4</f>
        <v>-5.737704918032787E-2</v>
      </c>
    </row>
    <row r="6" spans="1:13" x14ac:dyDescent="0.35">
      <c r="A6" s="4" t="s">
        <v>38</v>
      </c>
      <c r="B6" s="7" t="s">
        <v>2</v>
      </c>
      <c r="C6" s="7">
        <v>7</v>
      </c>
      <c r="D6" s="7">
        <v>69</v>
      </c>
      <c r="E6" s="7">
        <v>0</v>
      </c>
      <c r="F6" s="6">
        <f t="shared" si="0"/>
        <v>76</v>
      </c>
      <c r="G6" s="7">
        <v>23</v>
      </c>
      <c r="H6" s="7">
        <v>52</v>
      </c>
      <c r="I6" s="7">
        <v>5</v>
      </c>
      <c r="J6" s="7">
        <v>8</v>
      </c>
      <c r="K6" s="7">
        <v>0</v>
      </c>
      <c r="L6" s="7">
        <v>4</v>
      </c>
      <c r="M6" s="8">
        <f>(F6-'Spring 2022'!B5)/'Spring 2022'!B5</f>
        <v>-1.2987012987012988E-2</v>
      </c>
    </row>
    <row r="7" spans="1:13" x14ac:dyDescent="0.35">
      <c r="A7" s="4" t="s">
        <v>39</v>
      </c>
      <c r="B7" s="7" t="s">
        <v>3</v>
      </c>
      <c r="C7" s="7">
        <v>60</v>
      </c>
      <c r="D7" s="7">
        <v>362</v>
      </c>
      <c r="E7" s="7">
        <v>0</v>
      </c>
      <c r="F7" s="6">
        <f t="shared" si="0"/>
        <v>422</v>
      </c>
      <c r="G7" s="7">
        <v>365</v>
      </c>
      <c r="H7" s="7">
        <v>54</v>
      </c>
      <c r="I7" s="7">
        <v>127</v>
      </c>
      <c r="J7" s="7">
        <v>21</v>
      </c>
      <c r="K7" s="7">
        <v>10</v>
      </c>
      <c r="L7" s="7">
        <v>2</v>
      </c>
      <c r="M7" s="8">
        <f>(F7-'Spring 2022'!B6)/'Spring 2022'!B6</f>
        <v>-7.4561403508771926E-2</v>
      </c>
    </row>
    <row r="8" spans="1:13" x14ac:dyDescent="0.35">
      <c r="A8" s="4" t="s">
        <v>41</v>
      </c>
      <c r="B8" s="7" t="s">
        <v>4</v>
      </c>
      <c r="C8" s="7">
        <v>151</v>
      </c>
      <c r="D8" s="7">
        <v>549</v>
      </c>
      <c r="E8" s="7">
        <v>0</v>
      </c>
      <c r="F8" s="6">
        <f t="shared" si="0"/>
        <v>700</v>
      </c>
      <c r="G8" s="7">
        <v>446</v>
      </c>
      <c r="H8" s="7">
        <v>250</v>
      </c>
      <c r="I8" s="7">
        <v>141</v>
      </c>
      <c r="J8" s="7">
        <v>61</v>
      </c>
      <c r="K8" s="7">
        <v>20</v>
      </c>
      <c r="L8" s="7">
        <v>17</v>
      </c>
      <c r="M8" s="8">
        <f>(F8-'Spring 2022'!B7)/'Spring 2022'!B7</f>
        <v>-0.10256410256410256</v>
      </c>
    </row>
    <row r="9" spans="1:13" x14ac:dyDescent="0.35">
      <c r="A9" s="4" t="s">
        <v>43</v>
      </c>
      <c r="B9" s="7" t="s">
        <v>5</v>
      </c>
      <c r="C9" s="7">
        <v>5</v>
      </c>
      <c r="D9" s="7">
        <v>16</v>
      </c>
      <c r="E9" s="7">
        <v>0</v>
      </c>
      <c r="F9" s="6">
        <f t="shared" si="0"/>
        <v>21</v>
      </c>
      <c r="G9" s="7">
        <v>15</v>
      </c>
      <c r="H9" s="7">
        <v>6</v>
      </c>
      <c r="I9" s="7">
        <v>1</v>
      </c>
      <c r="J9" s="7">
        <v>2</v>
      </c>
      <c r="K9" s="7">
        <v>0</v>
      </c>
      <c r="L9" s="7">
        <v>0</v>
      </c>
      <c r="M9" s="8">
        <f>(F9-'Spring 2022'!B8)/'Spring 2022'!B8</f>
        <v>-0.125</v>
      </c>
    </row>
    <row r="10" spans="1:13" x14ac:dyDescent="0.35">
      <c r="A10" s="4" t="s">
        <v>96</v>
      </c>
      <c r="B10" s="7" t="s">
        <v>6</v>
      </c>
      <c r="C10" s="7">
        <v>19</v>
      </c>
      <c r="D10" s="7">
        <v>67</v>
      </c>
      <c r="E10" s="7">
        <v>4</v>
      </c>
      <c r="F10" s="6">
        <f t="shared" si="0"/>
        <v>90</v>
      </c>
      <c r="G10" s="7">
        <v>82</v>
      </c>
      <c r="H10" s="7">
        <v>8</v>
      </c>
      <c r="I10" s="7">
        <v>25</v>
      </c>
      <c r="J10" s="7">
        <v>2</v>
      </c>
      <c r="K10" s="7">
        <v>11</v>
      </c>
      <c r="L10" s="7">
        <v>0</v>
      </c>
      <c r="M10" s="8">
        <f>(F10-'Spring 2022'!B9)/'Spring 2022'!B9</f>
        <v>-3.2258064516129031E-2</v>
      </c>
    </row>
    <row r="11" spans="1:13" x14ac:dyDescent="0.35">
      <c r="A11" s="4" t="s">
        <v>46</v>
      </c>
      <c r="B11" s="7" t="s">
        <v>7</v>
      </c>
      <c r="C11" s="7">
        <v>15</v>
      </c>
      <c r="D11" s="7">
        <v>53</v>
      </c>
      <c r="E11" s="7">
        <v>0</v>
      </c>
      <c r="F11" s="6">
        <f t="shared" si="0"/>
        <v>68</v>
      </c>
      <c r="G11" s="7">
        <v>46</v>
      </c>
      <c r="H11" s="7">
        <v>22</v>
      </c>
      <c r="I11" s="7">
        <v>12</v>
      </c>
      <c r="J11" s="7">
        <v>7</v>
      </c>
      <c r="K11" s="7">
        <v>0</v>
      </c>
      <c r="L11" s="7">
        <v>1</v>
      </c>
      <c r="M11" s="8">
        <f>(F11-'Spring 2022'!B10)/'Spring 2022'!B10</f>
        <v>0.15254237288135594</v>
      </c>
    </row>
    <row r="12" spans="1:13" x14ac:dyDescent="0.35">
      <c r="A12" s="4" t="s">
        <v>47</v>
      </c>
      <c r="B12" s="7" t="s">
        <v>8</v>
      </c>
      <c r="C12" s="7">
        <v>7</v>
      </c>
      <c r="D12" s="7">
        <v>68</v>
      </c>
      <c r="E12" s="7">
        <v>11</v>
      </c>
      <c r="F12" s="6">
        <f t="shared" si="0"/>
        <v>86</v>
      </c>
      <c r="G12" s="7">
        <v>45</v>
      </c>
      <c r="H12" s="7">
        <v>40</v>
      </c>
      <c r="I12" s="7">
        <v>10</v>
      </c>
      <c r="J12" s="7">
        <v>9</v>
      </c>
      <c r="K12" s="7">
        <v>2</v>
      </c>
      <c r="L12" s="7">
        <v>2</v>
      </c>
      <c r="M12" s="8">
        <f>(F12-'Spring 2022'!B11)/'Spring 2022'!B11</f>
        <v>-5.4945054945054944E-2</v>
      </c>
    </row>
    <row r="13" spans="1:13" x14ac:dyDescent="0.35">
      <c r="A13" s="4" t="s">
        <v>49</v>
      </c>
      <c r="B13" s="7" t="s">
        <v>9</v>
      </c>
      <c r="C13" s="7">
        <v>41</v>
      </c>
      <c r="D13" s="7">
        <v>143</v>
      </c>
      <c r="E13" s="7">
        <v>0</v>
      </c>
      <c r="F13" s="6">
        <f t="shared" si="0"/>
        <v>184</v>
      </c>
      <c r="G13" s="7">
        <v>134</v>
      </c>
      <c r="H13" s="7">
        <v>50</v>
      </c>
      <c r="I13" s="7">
        <v>33</v>
      </c>
      <c r="J13" s="7">
        <v>15</v>
      </c>
      <c r="K13" s="7">
        <v>3</v>
      </c>
      <c r="L13" s="7">
        <v>0</v>
      </c>
      <c r="M13" s="8">
        <f>(F13-'Spring 2022'!B12)/'Spring 2022'!B12</f>
        <v>4.5454545454545456E-2</v>
      </c>
    </row>
    <row r="14" spans="1:13" x14ac:dyDescent="0.35">
      <c r="A14" s="4" t="s">
        <v>50</v>
      </c>
      <c r="B14" s="7" t="s">
        <v>10</v>
      </c>
      <c r="C14" s="7">
        <v>14</v>
      </c>
      <c r="D14" s="7">
        <v>167</v>
      </c>
      <c r="E14" s="7">
        <v>0</v>
      </c>
      <c r="F14" s="6">
        <f t="shared" si="0"/>
        <v>181</v>
      </c>
      <c r="G14" s="7">
        <v>151</v>
      </c>
      <c r="H14" s="7">
        <v>30</v>
      </c>
      <c r="I14" s="7">
        <v>68</v>
      </c>
      <c r="J14" s="7">
        <v>9</v>
      </c>
      <c r="K14" s="7">
        <v>2</v>
      </c>
      <c r="L14" s="7">
        <v>0</v>
      </c>
      <c r="M14" s="8">
        <f>(F14-'Spring 2022'!B13)/'Spring 2022'!B13</f>
        <v>-0.1542056074766355</v>
      </c>
    </row>
    <row r="15" spans="1:13" x14ac:dyDescent="0.35">
      <c r="A15" s="4" t="s">
        <v>52</v>
      </c>
      <c r="B15" s="7" t="s">
        <v>11</v>
      </c>
      <c r="C15" s="7">
        <v>13</v>
      </c>
      <c r="D15" s="7">
        <v>139</v>
      </c>
      <c r="E15" s="7">
        <v>0</v>
      </c>
      <c r="F15" s="6">
        <f t="shared" si="0"/>
        <v>152</v>
      </c>
      <c r="G15" s="7">
        <v>39</v>
      </c>
      <c r="H15" s="7">
        <v>112</v>
      </c>
      <c r="I15" s="7">
        <v>10</v>
      </c>
      <c r="J15" s="7">
        <v>27</v>
      </c>
      <c r="K15" s="7">
        <v>8</v>
      </c>
      <c r="L15" s="7">
        <v>8</v>
      </c>
      <c r="M15" s="8">
        <f>(F15-'Spring 2022'!B14)/'Spring 2022'!B14</f>
        <v>-2.564102564102564E-2</v>
      </c>
    </row>
    <row r="16" spans="1:13" ht="26" x14ac:dyDescent="0.35">
      <c r="A16" s="4" t="s">
        <v>54</v>
      </c>
      <c r="B16" s="7" t="s">
        <v>12</v>
      </c>
      <c r="C16" s="7">
        <v>10</v>
      </c>
      <c r="D16" s="7">
        <v>69</v>
      </c>
      <c r="E16" s="7">
        <v>0</v>
      </c>
      <c r="F16" s="6">
        <f t="shared" si="0"/>
        <v>79</v>
      </c>
      <c r="G16" s="7">
        <v>52</v>
      </c>
      <c r="H16" s="7">
        <v>27</v>
      </c>
      <c r="I16" s="7">
        <v>13</v>
      </c>
      <c r="J16" s="7">
        <v>8</v>
      </c>
      <c r="K16" s="7">
        <v>6</v>
      </c>
      <c r="L16" s="7">
        <v>5</v>
      </c>
      <c r="M16" s="8">
        <f>(F16-'Spring 2022'!B15)/'Spring 2022'!B15</f>
        <v>9.7222222222222224E-2</v>
      </c>
    </row>
    <row r="17" spans="1:13" x14ac:dyDescent="0.35">
      <c r="A17" s="4" t="s">
        <v>56</v>
      </c>
      <c r="B17" s="7" t="s">
        <v>13</v>
      </c>
      <c r="C17" s="7">
        <v>6</v>
      </c>
      <c r="D17" s="7">
        <v>56</v>
      </c>
      <c r="E17" s="7">
        <v>0</v>
      </c>
      <c r="F17" s="6">
        <f t="shared" si="0"/>
        <v>62</v>
      </c>
      <c r="G17" s="7">
        <v>14</v>
      </c>
      <c r="H17" s="7">
        <v>46</v>
      </c>
      <c r="I17" s="7">
        <v>1</v>
      </c>
      <c r="J17" s="7">
        <v>6</v>
      </c>
      <c r="K17" s="7">
        <v>0</v>
      </c>
      <c r="L17" s="7">
        <v>0</v>
      </c>
      <c r="M17" s="8">
        <f>(F17-'Spring 2022'!B16)/'Spring 2022'!B16</f>
        <v>-0.12676056338028169</v>
      </c>
    </row>
    <row r="18" spans="1:13" x14ac:dyDescent="0.35">
      <c r="A18" s="4" t="s">
        <v>57</v>
      </c>
      <c r="B18" s="7" t="s">
        <v>14</v>
      </c>
      <c r="C18" s="7">
        <v>1</v>
      </c>
      <c r="D18" s="7">
        <v>78</v>
      </c>
      <c r="E18" s="7">
        <v>1</v>
      </c>
      <c r="F18" s="6">
        <f t="shared" si="0"/>
        <v>80</v>
      </c>
      <c r="G18" s="7">
        <v>14</v>
      </c>
      <c r="H18" s="7">
        <v>66</v>
      </c>
      <c r="I18" s="7">
        <v>5</v>
      </c>
      <c r="J18" s="7">
        <v>14</v>
      </c>
      <c r="K18" s="7">
        <v>1</v>
      </c>
      <c r="L18" s="7">
        <v>1</v>
      </c>
      <c r="M18" s="8">
        <f>(F18-'Spring 2022'!B17)/'Spring 2022'!B17</f>
        <v>0.15942028985507245</v>
      </c>
    </row>
    <row r="19" spans="1:13" x14ac:dyDescent="0.35">
      <c r="A19" s="4" t="s">
        <v>58</v>
      </c>
      <c r="B19" s="7" t="s">
        <v>15</v>
      </c>
      <c r="C19" s="7">
        <v>1</v>
      </c>
      <c r="D19" s="7">
        <v>32</v>
      </c>
      <c r="E19" s="7">
        <v>0</v>
      </c>
      <c r="F19" s="6">
        <f t="shared" si="0"/>
        <v>33</v>
      </c>
      <c r="G19" s="7">
        <v>16</v>
      </c>
      <c r="H19" s="7">
        <v>17</v>
      </c>
      <c r="I19" s="7">
        <v>6</v>
      </c>
      <c r="J19" s="7">
        <v>3</v>
      </c>
      <c r="K19" s="7">
        <v>0</v>
      </c>
      <c r="L19" s="7">
        <v>0</v>
      </c>
      <c r="M19" s="8">
        <f>(F19-'Spring 2022'!B18)/'Spring 2022'!B18</f>
        <v>0</v>
      </c>
    </row>
    <row r="20" spans="1:13" x14ac:dyDescent="0.35">
      <c r="A20" s="4" t="s">
        <v>60</v>
      </c>
      <c r="B20" s="7" t="s">
        <v>16</v>
      </c>
      <c r="C20" s="7">
        <v>20</v>
      </c>
      <c r="D20" s="7">
        <v>84</v>
      </c>
      <c r="E20" s="7">
        <v>0</v>
      </c>
      <c r="F20" s="6">
        <f t="shared" si="0"/>
        <v>104</v>
      </c>
      <c r="G20" s="7">
        <v>76</v>
      </c>
      <c r="H20" s="7">
        <v>27</v>
      </c>
      <c r="I20" s="7">
        <v>14</v>
      </c>
      <c r="J20" s="7">
        <v>6</v>
      </c>
      <c r="K20" s="7">
        <v>1</v>
      </c>
      <c r="L20" s="7">
        <v>2</v>
      </c>
      <c r="M20" s="8">
        <f>(F20-'Spring 2022'!B19)/'Spring 2022'!B19</f>
        <v>0.19540229885057472</v>
      </c>
    </row>
    <row r="21" spans="1:13" x14ac:dyDescent="0.35">
      <c r="A21" s="4" t="s">
        <v>59</v>
      </c>
      <c r="B21" s="7" t="s">
        <v>17</v>
      </c>
      <c r="C21" s="7">
        <v>69</v>
      </c>
      <c r="D21" s="7">
        <v>390</v>
      </c>
      <c r="E21" s="7">
        <v>21</v>
      </c>
      <c r="F21" s="6">
        <f t="shared" si="0"/>
        <v>480</v>
      </c>
      <c r="G21" s="7">
        <v>323</v>
      </c>
      <c r="H21" s="7">
        <v>149</v>
      </c>
      <c r="I21" s="7">
        <v>113</v>
      </c>
      <c r="J21" s="7">
        <v>48</v>
      </c>
      <c r="K21" s="7">
        <v>17</v>
      </c>
      <c r="L21" s="7">
        <v>6</v>
      </c>
      <c r="M21" s="8">
        <f>(F21-'Spring 2022'!B20)/'Spring 2022'!B20</f>
        <v>4.5751633986928102E-2</v>
      </c>
    </row>
    <row r="22" spans="1:13" x14ac:dyDescent="0.35">
      <c r="A22" s="4" t="s">
        <v>63</v>
      </c>
      <c r="B22" s="7" t="s">
        <v>18</v>
      </c>
      <c r="C22" s="7">
        <v>6</v>
      </c>
      <c r="D22" s="7">
        <v>87</v>
      </c>
      <c r="E22" s="7">
        <v>1</v>
      </c>
      <c r="F22" s="6">
        <f t="shared" si="0"/>
        <v>94</v>
      </c>
      <c r="G22" s="7">
        <v>58</v>
      </c>
      <c r="H22" s="7">
        <v>36</v>
      </c>
      <c r="I22" s="7">
        <v>13</v>
      </c>
      <c r="J22" s="7">
        <v>9</v>
      </c>
      <c r="K22" s="7">
        <v>1</v>
      </c>
      <c r="L22" s="7">
        <v>1</v>
      </c>
      <c r="M22" s="8">
        <f>(F22-'Spring 2022'!B21)/'Spring 2022'!B21</f>
        <v>2.1739130434782608E-2</v>
      </c>
    </row>
    <row r="23" spans="1:13" x14ac:dyDescent="0.35">
      <c r="A23" s="4" t="s">
        <v>61</v>
      </c>
      <c r="B23" s="7" t="s">
        <v>19</v>
      </c>
      <c r="C23" s="7">
        <v>63</v>
      </c>
      <c r="D23" s="7">
        <v>290</v>
      </c>
      <c r="E23" s="7">
        <v>0</v>
      </c>
      <c r="F23" s="6">
        <f t="shared" si="0"/>
        <v>353</v>
      </c>
      <c r="G23" s="7">
        <v>274</v>
      </c>
      <c r="H23" s="7">
        <v>79</v>
      </c>
      <c r="I23" s="7">
        <v>85</v>
      </c>
      <c r="J23" s="7">
        <v>24</v>
      </c>
      <c r="K23" s="7">
        <v>14</v>
      </c>
      <c r="L23" s="7">
        <v>1</v>
      </c>
      <c r="M23" s="8">
        <f>(F23-'Spring 2022'!B22)/'Spring 2022'!B22</f>
        <v>4.1297935103244837E-2</v>
      </c>
    </row>
    <row r="24" spans="1:13" x14ac:dyDescent="0.35">
      <c r="A24" s="4" t="s">
        <v>67</v>
      </c>
      <c r="B24" s="7" t="s">
        <v>20</v>
      </c>
      <c r="C24" s="7">
        <v>9</v>
      </c>
      <c r="D24" s="7">
        <v>89</v>
      </c>
      <c r="E24" s="7">
        <v>1</v>
      </c>
      <c r="F24" s="6">
        <f t="shared" si="0"/>
        <v>99</v>
      </c>
      <c r="G24" s="7">
        <v>55</v>
      </c>
      <c r="H24" s="7">
        <v>44</v>
      </c>
      <c r="I24" s="7">
        <v>16</v>
      </c>
      <c r="J24" s="7">
        <v>11</v>
      </c>
      <c r="K24" s="7">
        <v>1</v>
      </c>
      <c r="L24" s="7">
        <v>1</v>
      </c>
      <c r="M24" s="8">
        <f>(F24-'Spring 2022'!B23)/'Spring 2022'!B23</f>
        <v>-0.1391304347826087</v>
      </c>
    </row>
    <row r="25" spans="1:13" x14ac:dyDescent="0.35">
      <c r="A25" s="4" t="s">
        <v>69</v>
      </c>
      <c r="B25" s="7" t="s">
        <v>21</v>
      </c>
      <c r="C25" s="7">
        <v>3</v>
      </c>
      <c r="D25" s="7">
        <v>15</v>
      </c>
      <c r="E25" s="7">
        <v>0</v>
      </c>
      <c r="F25" s="6">
        <f t="shared" si="0"/>
        <v>18</v>
      </c>
      <c r="G25" s="7">
        <v>13</v>
      </c>
      <c r="H25" s="7">
        <v>5</v>
      </c>
      <c r="I25" s="7">
        <v>3</v>
      </c>
      <c r="J25" s="7">
        <v>0</v>
      </c>
      <c r="K25" s="7">
        <v>1</v>
      </c>
      <c r="L25" s="7">
        <v>0</v>
      </c>
      <c r="M25" s="8">
        <f>(F25-'Spring 2022'!B24)/'Spring 2022'!B24</f>
        <v>0.63636363636363635</v>
      </c>
    </row>
    <row r="26" spans="1:13" x14ac:dyDescent="0.35">
      <c r="A26" s="4" t="s">
        <v>68</v>
      </c>
      <c r="B26" s="7" t="s">
        <v>22</v>
      </c>
      <c r="C26" s="7">
        <v>21</v>
      </c>
      <c r="D26" s="7">
        <v>204</v>
      </c>
      <c r="E26" s="7">
        <v>0</v>
      </c>
      <c r="F26" s="6">
        <f t="shared" si="0"/>
        <v>225</v>
      </c>
      <c r="G26" s="7">
        <v>149</v>
      </c>
      <c r="H26" s="7">
        <v>74</v>
      </c>
      <c r="I26" s="7">
        <v>40</v>
      </c>
      <c r="J26" s="7">
        <v>26</v>
      </c>
      <c r="K26" s="7">
        <v>0</v>
      </c>
      <c r="L26" s="7">
        <v>0</v>
      </c>
      <c r="M26" s="8">
        <f>(F26-'Spring 2022'!B25)/'Spring 2022'!B25</f>
        <v>9.2233009708737865E-2</v>
      </c>
    </row>
    <row r="27" spans="1:13" x14ac:dyDescent="0.35">
      <c r="A27" s="4" t="s">
        <v>24</v>
      </c>
      <c r="B27" s="6"/>
      <c r="C27" s="6">
        <f>SUM(C4:C26)</f>
        <v>555</v>
      </c>
      <c r="D27" s="6">
        <f t="shared" ref="D27:E27" si="1">SUM(D4:D26)</f>
        <v>3205</v>
      </c>
      <c r="E27" s="6">
        <f t="shared" si="1"/>
        <v>39</v>
      </c>
      <c r="F27" s="6">
        <f>SUM(F4:F26)</f>
        <v>3799</v>
      </c>
      <c r="G27" s="6">
        <f t="shared" ref="G27:L27" si="2">SUM(G4:G26)</f>
        <v>2511</v>
      </c>
      <c r="H27" s="6">
        <f t="shared" si="2"/>
        <v>1264</v>
      </c>
      <c r="I27" s="6">
        <f t="shared" si="2"/>
        <v>764</v>
      </c>
      <c r="J27" s="6">
        <f t="shared" si="2"/>
        <v>332</v>
      </c>
      <c r="K27" s="6">
        <f t="shared" si="2"/>
        <v>100</v>
      </c>
      <c r="L27" s="6">
        <f t="shared" si="2"/>
        <v>52</v>
      </c>
      <c r="M27" s="8">
        <f>(F27-'Spring 2022'!B26)/'Spring 2022'!B26</f>
        <v>-2.0876288659793813E-2</v>
      </c>
    </row>
    <row r="28" spans="1:13" x14ac:dyDescent="0.35">
      <c r="A28" s="4" t="s">
        <v>71</v>
      </c>
      <c r="B28" s="7">
        <v>365</v>
      </c>
      <c r="C28" s="7"/>
      <c r="D28" s="7"/>
      <c r="E28" s="7"/>
      <c r="F28" s="6"/>
      <c r="G28" s="7">
        <v>220</v>
      </c>
      <c r="H28" s="7">
        <v>145</v>
      </c>
      <c r="I28" s="7">
        <v>56</v>
      </c>
      <c r="J28" s="7">
        <v>32</v>
      </c>
      <c r="K28" s="7">
        <v>19</v>
      </c>
      <c r="L28" s="7">
        <v>10</v>
      </c>
      <c r="M28" s="8">
        <f>(B28-'Spring 2022'!B27)/'Spring 2022'!B27</f>
        <v>0.25862068965517243</v>
      </c>
    </row>
    <row r="30" spans="1:13" x14ac:dyDescent="0.35">
      <c r="A30" s="12" t="s">
        <v>109</v>
      </c>
    </row>
    <row r="31" spans="1:13" ht="40.5" x14ac:dyDescent="0.35">
      <c r="A31" s="12" t="s">
        <v>97</v>
      </c>
    </row>
    <row r="32" spans="1:13" x14ac:dyDescent="0.35">
      <c r="A32" s="12"/>
    </row>
  </sheetData>
  <mergeCells count="2">
    <mergeCell ref="A1:M1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C87D-EDB9-4447-A565-A52CB0E299E3}">
  <dimension ref="A1:M30"/>
  <sheetViews>
    <sheetView tabSelected="1" zoomScale="75" zoomScaleNormal="75" workbookViewId="0">
      <selection activeCell="R25" sqref="R25"/>
    </sheetView>
  </sheetViews>
  <sheetFormatPr defaultColWidth="8.81640625" defaultRowHeight="14.5" x14ac:dyDescent="0.35"/>
  <cols>
    <col min="1" max="1" width="45.6328125" customWidth="1"/>
    <col min="2" max="2" width="9.90625" bestFit="1" customWidth="1"/>
    <col min="13" max="13" width="14.36328125" bestFit="1" customWidth="1"/>
  </cols>
  <sheetData>
    <row r="1" spans="1:13" ht="21" x14ac:dyDescent="0.5"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" x14ac:dyDescent="0.5">
      <c r="B2" s="22" t="s">
        <v>110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5">
      <c r="A3" s="13" t="s">
        <v>23</v>
      </c>
      <c r="B3" s="6" t="s">
        <v>73</v>
      </c>
      <c r="C3" s="6" t="s">
        <v>98</v>
      </c>
      <c r="D3" s="6" t="s">
        <v>99</v>
      </c>
      <c r="E3" s="10" t="s">
        <v>100</v>
      </c>
      <c r="F3" s="6" t="s">
        <v>24</v>
      </c>
      <c r="G3" s="11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</row>
    <row r="4" spans="1:13" x14ac:dyDescent="0.35">
      <c r="A4" s="2" t="s">
        <v>36</v>
      </c>
      <c r="B4" s="7" t="s">
        <v>32</v>
      </c>
      <c r="C4" s="7">
        <v>16</v>
      </c>
      <c r="D4" s="7">
        <v>14</v>
      </c>
      <c r="E4" s="7">
        <v>5</v>
      </c>
      <c r="F4" s="6">
        <f>SUM(C4:E4)</f>
        <v>35</v>
      </c>
      <c r="G4" s="9">
        <v>10</v>
      </c>
      <c r="H4" s="7">
        <v>25</v>
      </c>
      <c r="I4" s="7">
        <v>1</v>
      </c>
      <c r="J4" s="7">
        <v>3</v>
      </c>
      <c r="K4" s="7">
        <v>4</v>
      </c>
      <c r="L4" s="7">
        <v>19</v>
      </c>
      <c r="M4" s="8">
        <f>(F4-'Spring 2022'!E3)/'Spring 2022'!E3</f>
        <v>-2.7777777777777776E-2</v>
      </c>
    </row>
    <row r="5" spans="1:13" x14ac:dyDescent="0.35">
      <c r="A5" s="2" t="s">
        <v>35</v>
      </c>
      <c r="B5" s="7" t="s">
        <v>33</v>
      </c>
      <c r="C5" s="7">
        <v>19</v>
      </c>
      <c r="D5" s="7">
        <v>10</v>
      </c>
      <c r="E5" s="7">
        <v>7</v>
      </c>
      <c r="F5" s="6">
        <f t="shared" ref="F5:F25" si="0">SUM(C5:E5)</f>
        <v>36</v>
      </c>
      <c r="G5" s="9">
        <v>14</v>
      </c>
      <c r="H5" s="7">
        <v>22</v>
      </c>
      <c r="I5" s="7">
        <v>2</v>
      </c>
      <c r="J5" s="7">
        <v>0</v>
      </c>
      <c r="K5" s="7">
        <v>7</v>
      </c>
      <c r="L5" s="7">
        <v>14</v>
      </c>
      <c r="M5" s="8">
        <f>(F5-'Spring 2022'!E4)/'Spring 2022'!E4</f>
        <v>-7.6923076923076927E-2</v>
      </c>
    </row>
    <row r="6" spans="1:13" x14ac:dyDescent="0.35">
      <c r="A6" s="2" t="s">
        <v>37</v>
      </c>
      <c r="B6" s="7" t="s">
        <v>75</v>
      </c>
      <c r="C6" s="7">
        <v>65</v>
      </c>
      <c r="D6" s="7">
        <v>22</v>
      </c>
      <c r="E6" s="7">
        <v>11</v>
      </c>
      <c r="F6" s="6">
        <f t="shared" si="0"/>
        <v>98</v>
      </c>
      <c r="G6" s="9">
        <v>72</v>
      </c>
      <c r="H6" s="7">
        <v>26</v>
      </c>
      <c r="I6" s="7">
        <v>7</v>
      </c>
      <c r="J6" s="7">
        <v>4</v>
      </c>
      <c r="K6" s="7">
        <v>9</v>
      </c>
      <c r="L6" s="7">
        <v>7</v>
      </c>
      <c r="M6" s="8">
        <f>(F6-'Spring 2022'!E5)/'Spring 2022'!E5</f>
        <v>-7.5471698113207544E-2</v>
      </c>
    </row>
    <row r="7" spans="1:13" x14ac:dyDescent="0.35">
      <c r="A7" s="2" t="s">
        <v>40</v>
      </c>
      <c r="B7" s="7" t="s">
        <v>76</v>
      </c>
      <c r="C7" s="7">
        <v>60</v>
      </c>
      <c r="D7" s="7">
        <v>10</v>
      </c>
      <c r="E7" s="7">
        <v>10</v>
      </c>
      <c r="F7" s="6">
        <f t="shared" si="0"/>
        <v>80</v>
      </c>
      <c r="G7" s="9">
        <v>41</v>
      </c>
      <c r="H7" s="7">
        <v>39</v>
      </c>
      <c r="I7" s="7">
        <v>5</v>
      </c>
      <c r="J7" s="7">
        <v>5</v>
      </c>
      <c r="K7" s="7">
        <v>14</v>
      </c>
      <c r="L7" s="7">
        <v>18</v>
      </c>
      <c r="M7" s="8">
        <f>(F7-'Spring 2022'!E6)/'Spring 2022'!E6</f>
        <v>0.23076923076923078</v>
      </c>
    </row>
    <row r="8" spans="1:13" x14ac:dyDescent="0.35">
      <c r="A8" s="2" t="s">
        <v>42</v>
      </c>
      <c r="B8" s="7" t="s">
        <v>77</v>
      </c>
      <c r="C8" s="7">
        <v>11</v>
      </c>
      <c r="D8" s="7">
        <v>9</v>
      </c>
      <c r="E8" s="7">
        <v>5</v>
      </c>
      <c r="F8" s="6">
        <f t="shared" si="0"/>
        <v>25</v>
      </c>
      <c r="G8" s="9">
        <v>11</v>
      </c>
      <c r="H8" s="7">
        <v>14</v>
      </c>
      <c r="I8" s="7">
        <v>0</v>
      </c>
      <c r="J8" s="7">
        <v>1</v>
      </c>
      <c r="K8" s="7">
        <v>5</v>
      </c>
      <c r="L8" s="7">
        <v>12</v>
      </c>
      <c r="M8" s="8">
        <f>(F8-'Spring 2022'!E7)/'Spring 2022'!E7</f>
        <v>0.13636363636363635</v>
      </c>
    </row>
    <row r="9" spans="1:13" x14ac:dyDescent="0.35">
      <c r="A9" s="2" t="s">
        <v>39</v>
      </c>
      <c r="B9" s="7" t="s">
        <v>78</v>
      </c>
      <c r="C9" s="7">
        <v>37</v>
      </c>
      <c r="D9" s="7">
        <v>19</v>
      </c>
      <c r="E9" s="7">
        <v>5</v>
      </c>
      <c r="F9" s="6">
        <f t="shared" si="0"/>
        <v>61</v>
      </c>
      <c r="G9" s="9">
        <v>37</v>
      </c>
      <c r="H9" s="7">
        <v>24</v>
      </c>
      <c r="I9" s="7">
        <v>9</v>
      </c>
      <c r="J9" s="7">
        <v>2</v>
      </c>
      <c r="K9" s="7">
        <v>18</v>
      </c>
      <c r="L9" s="7">
        <v>18</v>
      </c>
      <c r="M9" s="8">
        <f>(F9-'Spring 2022'!E8)/'Spring 2022'!E8</f>
        <v>5.1724137931034482E-2</v>
      </c>
    </row>
    <row r="10" spans="1:13" x14ac:dyDescent="0.35">
      <c r="A10" s="2" t="s">
        <v>45</v>
      </c>
      <c r="B10" s="7" t="s">
        <v>34</v>
      </c>
      <c r="C10" s="7">
        <v>3</v>
      </c>
      <c r="D10" s="7">
        <v>13</v>
      </c>
      <c r="E10" s="7">
        <v>0</v>
      </c>
      <c r="F10" s="6">
        <f t="shared" si="0"/>
        <v>16</v>
      </c>
      <c r="G10" s="9">
        <v>9</v>
      </c>
      <c r="H10" s="7">
        <v>6</v>
      </c>
      <c r="I10" s="7">
        <v>3</v>
      </c>
      <c r="J10" s="7">
        <v>0</v>
      </c>
      <c r="K10" s="7">
        <v>1</v>
      </c>
      <c r="L10" s="7">
        <v>2</v>
      </c>
      <c r="M10" s="8">
        <f>(F10-'Spring 2022'!E9)/'Spring 2022'!E9</f>
        <v>-0.15789473684210525</v>
      </c>
    </row>
    <row r="11" spans="1:13" x14ac:dyDescent="0.35">
      <c r="A11" s="2" t="s">
        <v>46</v>
      </c>
      <c r="B11" s="7" t="s">
        <v>79</v>
      </c>
      <c r="C11" s="7">
        <v>137</v>
      </c>
      <c r="D11" s="7">
        <v>29</v>
      </c>
      <c r="E11" s="7">
        <v>21</v>
      </c>
      <c r="F11" s="6">
        <f t="shared" si="0"/>
        <v>187</v>
      </c>
      <c r="G11" s="9">
        <v>113</v>
      </c>
      <c r="H11" s="7">
        <v>74</v>
      </c>
      <c r="I11" s="7">
        <v>19</v>
      </c>
      <c r="J11" s="7">
        <v>15</v>
      </c>
      <c r="K11" s="7">
        <v>31</v>
      </c>
      <c r="L11" s="7">
        <v>19</v>
      </c>
      <c r="M11" s="8">
        <f>(F11-'Spring 2022'!E10)/'Spring 2022'!E10</f>
        <v>7.4712643678160925E-2</v>
      </c>
    </row>
    <row r="12" spans="1:13" x14ac:dyDescent="0.35">
      <c r="A12" s="2" t="s">
        <v>48</v>
      </c>
      <c r="B12" s="7" t="s">
        <v>80</v>
      </c>
      <c r="C12" s="7">
        <v>26</v>
      </c>
      <c r="D12" s="7">
        <v>11</v>
      </c>
      <c r="E12" s="7">
        <v>5</v>
      </c>
      <c r="F12" s="6">
        <f t="shared" si="0"/>
        <v>42</v>
      </c>
      <c r="G12" s="9">
        <v>24</v>
      </c>
      <c r="H12" s="7">
        <v>17</v>
      </c>
      <c r="I12" s="7">
        <v>8</v>
      </c>
      <c r="J12" s="7">
        <v>3</v>
      </c>
      <c r="K12" s="7">
        <v>9</v>
      </c>
      <c r="L12" s="7">
        <v>8</v>
      </c>
      <c r="M12" s="8">
        <f>(F12-'Spring 2022'!E11)/'Spring 2022'!E11</f>
        <v>-2.3255813953488372E-2</v>
      </c>
    </row>
    <row r="13" spans="1:13" x14ac:dyDescent="0.35">
      <c r="A13" s="2" t="s">
        <v>50</v>
      </c>
      <c r="B13" s="7" t="s">
        <v>81</v>
      </c>
      <c r="C13" s="7">
        <v>60</v>
      </c>
      <c r="D13" s="7">
        <v>7</v>
      </c>
      <c r="E13" s="7">
        <v>5</v>
      </c>
      <c r="F13" s="6">
        <f t="shared" si="0"/>
        <v>72</v>
      </c>
      <c r="G13" s="9">
        <v>62</v>
      </c>
      <c r="H13" s="7">
        <v>9</v>
      </c>
      <c r="I13" s="7">
        <v>19</v>
      </c>
      <c r="J13" s="7">
        <v>2</v>
      </c>
      <c r="K13" s="7">
        <v>5</v>
      </c>
      <c r="L13" s="7">
        <v>2</v>
      </c>
      <c r="M13" s="8">
        <f>(F13-'Spring 2022'!E12)/'Spring 2022'!E12</f>
        <v>-0.25773195876288657</v>
      </c>
    </row>
    <row r="14" spans="1:13" x14ac:dyDescent="0.35">
      <c r="A14" s="2" t="s">
        <v>51</v>
      </c>
      <c r="B14" s="7" t="s">
        <v>82</v>
      </c>
      <c r="C14" s="7">
        <v>61</v>
      </c>
      <c r="D14" s="7">
        <v>12</v>
      </c>
      <c r="E14" s="7">
        <v>8</v>
      </c>
      <c r="F14" s="6">
        <f t="shared" si="0"/>
        <v>81</v>
      </c>
      <c r="G14" s="9">
        <v>51</v>
      </c>
      <c r="H14" s="7">
        <v>30</v>
      </c>
      <c r="I14" s="7">
        <v>5</v>
      </c>
      <c r="J14" s="7">
        <v>4</v>
      </c>
      <c r="K14" s="7">
        <v>2</v>
      </c>
      <c r="L14" s="7">
        <v>2</v>
      </c>
      <c r="M14" s="8">
        <f>(F14-'Spring 2022'!E13)/'Spring 2022'!E13</f>
        <v>-0.17346938775510204</v>
      </c>
    </row>
    <row r="15" spans="1:13" x14ac:dyDescent="0.35">
      <c r="A15" s="2" t="s">
        <v>53</v>
      </c>
      <c r="B15" s="7" t="s">
        <v>83</v>
      </c>
      <c r="C15" s="7">
        <v>30</v>
      </c>
      <c r="D15" s="7">
        <v>9</v>
      </c>
      <c r="E15" s="7">
        <v>9</v>
      </c>
      <c r="F15" s="6">
        <f t="shared" si="0"/>
        <v>48</v>
      </c>
      <c r="G15" s="9">
        <v>22</v>
      </c>
      <c r="H15" s="7">
        <v>26</v>
      </c>
      <c r="I15" s="7">
        <v>4</v>
      </c>
      <c r="J15" s="7">
        <v>4</v>
      </c>
      <c r="K15" s="7">
        <v>13</v>
      </c>
      <c r="L15" s="7">
        <v>16</v>
      </c>
      <c r="M15" s="8">
        <f>(F15-'Spring 2022'!E14)/'Spring 2022'!E14</f>
        <v>0.29729729729729731</v>
      </c>
    </row>
    <row r="16" spans="1:13" x14ac:dyDescent="0.35">
      <c r="A16" s="2" t="s">
        <v>55</v>
      </c>
      <c r="B16" s="7" t="s">
        <v>84</v>
      </c>
      <c r="C16" s="7">
        <v>34</v>
      </c>
      <c r="D16" s="7">
        <v>7</v>
      </c>
      <c r="E16" s="7">
        <v>4</v>
      </c>
      <c r="F16" s="6">
        <f t="shared" si="0"/>
        <v>45</v>
      </c>
      <c r="G16" s="9">
        <v>36</v>
      </c>
      <c r="H16" s="7">
        <v>9</v>
      </c>
      <c r="I16" s="7">
        <v>8</v>
      </c>
      <c r="J16" s="7">
        <v>1</v>
      </c>
      <c r="K16" s="7">
        <v>17</v>
      </c>
      <c r="L16" s="7">
        <v>3</v>
      </c>
      <c r="M16" s="8">
        <f>(F16-'Spring 2022'!E15)/'Spring 2022'!E15</f>
        <v>-6.25E-2</v>
      </c>
    </row>
    <row r="17" spans="1:13" x14ac:dyDescent="0.35">
      <c r="A17" s="2" t="s">
        <v>56</v>
      </c>
      <c r="B17" s="7" t="s">
        <v>85</v>
      </c>
      <c r="C17" s="7">
        <v>112</v>
      </c>
      <c r="D17" s="7">
        <v>15</v>
      </c>
      <c r="E17" s="7">
        <v>14</v>
      </c>
      <c r="F17" s="6">
        <f t="shared" si="0"/>
        <v>141</v>
      </c>
      <c r="G17" s="9">
        <v>78</v>
      </c>
      <c r="H17" s="7">
        <v>63</v>
      </c>
      <c r="I17" s="7">
        <v>20</v>
      </c>
      <c r="J17" s="7">
        <v>10</v>
      </c>
      <c r="K17" s="7">
        <v>12</v>
      </c>
      <c r="L17" s="7">
        <v>11</v>
      </c>
      <c r="M17" s="8">
        <f>(F17-'Spring 2022'!E16)/'Spring 2022'!E16</f>
        <v>-4.0816326530612242E-2</v>
      </c>
    </row>
    <row r="18" spans="1:13" x14ac:dyDescent="0.35">
      <c r="A18" s="2" t="s">
        <v>58</v>
      </c>
      <c r="B18" s="7" t="s">
        <v>80</v>
      </c>
      <c r="C18" s="7">
        <v>34</v>
      </c>
      <c r="D18" s="7">
        <v>27</v>
      </c>
      <c r="E18" s="7">
        <v>15</v>
      </c>
      <c r="F18" s="6">
        <f t="shared" si="0"/>
        <v>76</v>
      </c>
      <c r="G18" s="9">
        <v>39</v>
      </c>
      <c r="H18" s="7">
        <v>37</v>
      </c>
      <c r="I18" s="7">
        <v>4</v>
      </c>
      <c r="J18" s="7">
        <v>2</v>
      </c>
      <c r="K18" s="7">
        <v>23</v>
      </c>
      <c r="L18" s="7">
        <v>24</v>
      </c>
      <c r="M18" s="8">
        <f>(F18-'Spring 2022'!E17)/'Spring 2022'!E17</f>
        <v>-0.05</v>
      </c>
    </row>
    <row r="19" spans="1:13" x14ac:dyDescent="0.35">
      <c r="A19" s="2" t="s">
        <v>59</v>
      </c>
      <c r="B19" s="7" t="s">
        <v>86</v>
      </c>
      <c r="C19" s="7">
        <v>716</v>
      </c>
      <c r="D19" s="7">
        <v>24</v>
      </c>
      <c r="E19" s="7">
        <v>19</v>
      </c>
      <c r="F19" s="6">
        <f t="shared" si="0"/>
        <v>759</v>
      </c>
      <c r="G19" s="9">
        <v>569</v>
      </c>
      <c r="H19" s="7">
        <v>189</v>
      </c>
      <c r="I19" s="7">
        <v>155</v>
      </c>
      <c r="J19" s="7">
        <v>41</v>
      </c>
      <c r="K19" s="7">
        <v>34</v>
      </c>
      <c r="L19" s="7">
        <v>21</v>
      </c>
      <c r="M19" s="8">
        <f>(F19-'Spring 2022'!E18)/'Spring 2022'!E18</f>
        <v>-8.3333333333333329E-2</v>
      </c>
    </row>
    <row r="20" spans="1:13" x14ac:dyDescent="0.35">
      <c r="A20" s="2" t="s">
        <v>61</v>
      </c>
      <c r="B20" s="7" t="s">
        <v>87</v>
      </c>
      <c r="C20" s="7">
        <v>5</v>
      </c>
      <c r="D20" s="7">
        <v>9</v>
      </c>
      <c r="E20" s="7">
        <v>7</v>
      </c>
      <c r="F20" s="6">
        <f t="shared" si="0"/>
        <v>21</v>
      </c>
      <c r="G20" s="9">
        <v>15</v>
      </c>
      <c r="H20" s="7">
        <v>6</v>
      </c>
      <c r="I20" s="7">
        <v>2</v>
      </c>
      <c r="J20" s="7">
        <v>0</v>
      </c>
      <c r="K20" s="7">
        <v>8</v>
      </c>
      <c r="L20" s="7">
        <v>2</v>
      </c>
      <c r="M20" s="8">
        <f>(F20-'Spring 2022'!E19)/'Spring 2022'!E19</f>
        <v>0.05</v>
      </c>
    </row>
    <row r="21" spans="1:13" x14ac:dyDescent="0.35">
      <c r="A21" s="2" t="s">
        <v>101</v>
      </c>
      <c r="B21" s="7" t="s">
        <v>104</v>
      </c>
      <c r="C21" s="7">
        <v>15</v>
      </c>
      <c r="D21" s="7">
        <v>4</v>
      </c>
      <c r="E21" s="7">
        <v>0</v>
      </c>
      <c r="F21" s="6">
        <f t="shared" si="0"/>
        <v>19</v>
      </c>
      <c r="G21" s="9">
        <v>7</v>
      </c>
      <c r="H21" s="7">
        <v>12</v>
      </c>
      <c r="I21" s="7">
        <v>1</v>
      </c>
      <c r="J21" s="7">
        <v>0</v>
      </c>
      <c r="K21" s="7">
        <v>5</v>
      </c>
      <c r="L21" s="7">
        <v>10</v>
      </c>
      <c r="M21" s="8">
        <f>(F21-'Spring 2022'!E20)/'Spring 2022'!E20</f>
        <v>1.375</v>
      </c>
    </row>
    <row r="22" spans="1:13" x14ac:dyDescent="0.35">
      <c r="A22" s="2" t="s">
        <v>62</v>
      </c>
      <c r="B22" s="7" t="s">
        <v>88</v>
      </c>
      <c r="C22" s="7">
        <v>8</v>
      </c>
      <c r="D22" s="7">
        <v>4</v>
      </c>
      <c r="E22" s="7">
        <v>13</v>
      </c>
      <c r="F22" s="6">
        <f t="shared" si="0"/>
        <v>25</v>
      </c>
      <c r="G22" s="9">
        <v>17</v>
      </c>
      <c r="H22" s="7">
        <v>8</v>
      </c>
      <c r="I22" s="7">
        <v>3</v>
      </c>
      <c r="J22" s="7">
        <v>1</v>
      </c>
      <c r="K22" s="7">
        <v>7</v>
      </c>
      <c r="L22" s="7">
        <v>2</v>
      </c>
      <c r="M22" s="8">
        <f>(F22-'Spring 2022'!E21)/'Spring 2022'!E21</f>
        <v>8.6956521739130432E-2</v>
      </c>
    </row>
    <row r="23" spans="1:13" x14ac:dyDescent="0.35">
      <c r="A23" s="2" t="s">
        <v>64</v>
      </c>
      <c r="B23" s="7" t="s">
        <v>89</v>
      </c>
      <c r="C23" s="7">
        <v>22</v>
      </c>
      <c r="D23" s="7">
        <v>12</v>
      </c>
      <c r="E23" s="7">
        <v>13</v>
      </c>
      <c r="F23" s="6">
        <f t="shared" si="0"/>
        <v>47</v>
      </c>
      <c r="G23" s="9">
        <v>25</v>
      </c>
      <c r="H23" s="7">
        <v>21</v>
      </c>
      <c r="I23" s="7">
        <v>2</v>
      </c>
      <c r="J23" s="7">
        <v>1</v>
      </c>
      <c r="K23" s="7">
        <v>13</v>
      </c>
      <c r="L23" s="7">
        <v>12</v>
      </c>
      <c r="M23" s="8">
        <f>(F23-'Spring 2022'!E22)/'Spring 2022'!E22</f>
        <v>0</v>
      </c>
    </row>
    <row r="24" spans="1:13" x14ac:dyDescent="0.35">
      <c r="A24" s="2" t="s">
        <v>66</v>
      </c>
      <c r="B24" s="7" t="s">
        <v>90</v>
      </c>
      <c r="C24" s="7">
        <v>102</v>
      </c>
      <c r="D24" s="7">
        <v>23</v>
      </c>
      <c r="E24" s="7">
        <v>12</v>
      </c>
      <c r="F24" s="6">
        <f t="shared" si="0"/>
        <v>137</v>
      </c>
      <c r="G24" s="9">
        <v>81</v>
      </c>
      <c r="H24" s="7">
        <v>56</v>
      </c>
      <c r="I24" s="7">
        <v>19</v>
      </c>
      <c r="J24" s="7">
        <v>8</v>
      </c>
      <c r="K24" s="7">
        <v>15</v>
      </c>
      <c r="L24" s="7">
        <v>21</v>
      </c>
      <c r="M24" s="8">
        <f>(F24-'Spring 2022'!E23)/'Spring 2022'!E23</f>
        <v>7.03125E-2</v>
      </c>
    </row>
    <row r="25" spans="1:13" x14ac:dyDescent="0.35">
      <c r="A25" s="2" t="s">
        <v>68</v>
      </c>
      <c r="B25" s="7" t="s">
        <v>91</v>
      </c>
      <c r="C25" s="7">
        <v>109</v>
      </c>
      <c r="D25" s="7">
        <v>16</v>
      </c>
      <c r="E25" s="7">
        <v>9</v>
      </c>
      <c r="F25" s="6">
        <f t="shared" si="0"/>
        <v>134</v>
      </c>
      <c r="G25" s="9">
        <v>95</v>
      </c>
      <c r="H25" s="7">
        <v>39</v>
      </c>
      <c r="I25" s="7">
        <v>16</v>
      </c>
      <c r="J25" s="7">
        <v>5</v>
      </c>
      <c r="K25" s="7">
        <v>7</v>
      </c>
      <c r="L25" s="7">
        <v>8</v>
      </c>
      <c r="M25" s="8">
        <f>(F25-'Spring 2022'!E24)/'Spring 2022'!E24</f>
        <v>-8.8435374149659865E-2</v>
      </c>
    </row>
    <row r="26" spans="1:13" x14ac:dyDescent="0.35">
      <c r="A26" s="2" t="s">
        <v>24</v>
      </c>
      <c r="B26" s="16"/>
      <c r="C26" s="16">
        <f>SUM(C4:C25)</f>
        <v>1682</v>
      </c>
      <c r="D26" s="16">
        <f>SUM(D4:D25)</f>
        <v>306</v>
      </c>
      <c r="E26" s="16">
        <f>SUM(E4:E25)</f>
        <v>197</v>
      </c>
      <c r="F26" s="16">
        <f t="shared" ref="F26:L26" si="1">SUM(F4:F25)</f>
        <v>2185</v>
      </c>
      <c r="G26" s="16">
        <f t="shared" si="1"/>
        <v>1428</v>
      </c>
      <c r="H26" s="16">
        <f t="shared" si="1"/>
        <v>752</v>
      </c>
      <c r="I26" s="16">
        <f t="shared" si="1"/>
        <v>312</v>
      </c>
      <c r="J26" s="16">
        <f t="shared" si="1"/>
        <v>112</v>
      </c>
      <c r="K26" s="16">
        <f t="shared" si="1"/>
        <v>259</v>
      </c>
      <c r="L26" s="16">
        <f t="shared" si="1"/>
        <v>251</v>
      </c>
      <c r="M26" s="8">
        <f>(F26-'Spring 2022'!E25)/'Spring 2022'!E25</f>
        <v>-3.7444933920704845E-2</v>
      </c>
    </row>
    <row r="27" spans="1:13" x14ac:dyDescent="0.35">
      <c r="A27" s="2" t="s">
        <v>74</v>
      </c>
      <c r="B27" s="7" t="s">
        <v>92</v>
      </c>
      <c r="C27" s="7">
        <v>33</v>
      </c>
      <c r="D27" s="7">
        <v>34</v>
      </c>
      <c r="E27" s="7">
        <v>37</v>
      </c>
      <c r="F27" s="6">
        <f>SUM(C27:E27)</f>
        <v>104</v>
      </c>
      <c r="G27" s="9">
        <v>64</v>
      </c>
      <c r="H27" s="7">
        <v>40</v>
      </c>
      <c r="I27" s="7">
        <v>5</v>
      </c>
      <c r="J27" s="7">
        <v>4</v>
      </c>
      <c r="K27" s="7">
        <v>22</v>
      </c>
      <c r="L27" s="7">
        <v>17</v>
      </c>
      <c r="M27" s="8">
        <f>(F27-'Spring 2022'!E26)/'Spring 2022'!E26</f>
        <v>-3.7037037037037035E-2</v>
      </c>
    </row>
    <row r="28" spans="1:13" x14ac:dyDescent="0.35">
      <c r="A28" s="14" t="s">
        <v>109</v>
      </c>
    </row>
    <row r="29" spans="1:13" x14ac:dyDescent="0.35">
      <c r="A29" s="14" t="s">
        <v>102</v>
      </c>
    </row>
    <row r="30" spans="1:13" x14ac:dyDescent="0.35">
      <c r="A30" s="18" t="s">
        <v>103</v>
      </c>
    </row>
  </sheetData>
  <mergeCells count="2">
    <mergeCell ref="B1:M1"/>
    <mergeCell ref="B2:M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B26E-4B75-4539-87E2-F7124D82E2A1}">
  <dimension ref="A1:E27"/>
  <sheetViews>
    <sheetView workbookViewId="0">
      <selection activeCell="D38" sqref="D38"/>
    </sheetView>
  </sheetViews>
  <sheetFormatPr defaultColWidth="50.36328125" defaultRowHeight="14.5" x14ac:dyDescent="0.35"/>
  <cols>
    <col min="1" max="1" width="45.81640625" customWidth="1"/>
    <col min="2" max="2" width="14.1796875" customWidth="1"/>
    <col min="3" max="3" width="10.1796875" customWidth="1"/>
    <col min="4" max="4" width="39.26953125" bestFit="1" customWidth="1"/>
    <col min="5" max="5" width="5.1796875" bestFit="1" customWidth="1"/>
  </cols>
  <sheetData>
    <row r="1" spans="1:5" x14ac:dyDescent="0.35">
      <c r="A1" t="s">
        <v>105</v>
      </c>
    </row>
    <row r="2" spans="1:5" x14ac:dyDescent="0.35">
      <c r="A2" t="s">
        <v>106</v>
      </c>
      <c r="D2" t="s">
        <v>107</v>
      </c>
    </row>
    <row r="3" spans="1:5" x14ac:dyDescent="0.35">
      <c r="A3" s="1" t="s">
        <v>35</v>
      </c>
      <c r="B3" s="15">
        <v>78</v>
      </c>
      <c r="D3" s="2" t="s">
        <v>36</v>
      </c>
      <c r="E3" s="3">
        <v>36</v>
      </c>
    </row>
    <row r="4" spans="1:5" x14ac:dyDescent="0.35">
      <c r="A4" s="4" t="s">
        <v>37</v>
      </c>
      <c r="B4" s="15">
        <v>122</v>
      </c>
      <c r="D4" s="2" t="s">
        <v>35</v>
      </c>
      <c r="E4" s="3">
        <v>39</v>
      </c>
    </row>
    <row r="5" spans="1:5" x14ac:dyDescent="0.35">
      <c r="A5" s="4" t="s">
        <v>38</v>
      </c>
      <c r="B5" s="15">
        <v>77</v>
      </c>
      <c r="D5" s="2" t="s">
        <v>37</v>
      </c>
      <c r="E5" s="3">
        <v>106</v>
      </c>
    </row>
    <row r="6" spans="1:5" x14ac:dyDescent="0.35">
      <c r="A6" s="4" t="s">
        <v>39</v>
      </c>
      <c r="B6" s="15">
        <v>456</v>
      </c>
      <c r="D6" s="2" t="s">
        <v>40</v>
      </c>
      <c r="E6" s="3">
        <v>65</v>
      </c>
    </row>
    <row r="7" spans="1:5" x14ac:dyDescent="0.35">
      <c r="A7" s="4" t="s">
        <v>41</v>
      </c>
      <c r="B7" s="15">
        <v>780</v>
      </c>
      <c r="D7" s="2" t="s">
        <v>42</v>
      </c>
      <c r="E7" s="3">
        <v>22</v>
      </c>
    </row>
    <row r="8" spans="1:5" x14ac:dyDescent="0.35">
      <c r="A8" s="4" t="s">
        <v>43</v>
      </c>
      <c r="B8" s="15">
        <v>24</v>
      </c>
      <c r="D8" s="2" t="s">
        <v>39</v>
      </c>
      <c r="E8" s="3">
        <v>58</v>
      </c>
    </row>
    <row r="9" spans="1:5" x14ac:dyDescent="0.35">
      <c r="A9" s="4" t="s">
        <v>44</v>
      </c>
      <c r="B9" s="15">
        <v>93</v>
      </c>
      <c r="D9" s="2" t="s">
        <v>45</v>
      </c>
      <c r="E9" s="3">
        <v>19</v>
      </c>
    </row>
    <row r="10" spans="1:5" x14ac:dyDescent="0.35">
      <c r="A10" s="4" t="s">
        <v>46</v>
      </c>
      <c r="B10" s="15">
        <v>59</v>
      </c>
      <c r="D10" s="2" t="s">
        <v>46</v>
      </c>
      <c r="E10" s="3">
        <v>174</v>
      </c>
    </row>
    <row r="11" spans="1:5" x14ac:dyDescent="0.35">
      <c r="A11" s="4" t="s">
        <v>47</v>
      </c>
      <c r="B11" s="15">
        <v>91</v>
      </c>
      <c r="D11" s="2" t="s">
        <v>48</v>
      </c>
      <c r="E11" s="3">
        <v>43</v>
      </c>
    </row>
    <row r="12" spans="1:5" x14ac:dyDescent="0.35">
      <c r="A12" s="4" t="s">
        <v>49</v>
      </c>
      <c r="B12" s="15">
        <v>176</v>
      </c>
      <c r="D12" s="2" t="s">
        <v>50</v>
      </c>
      <c r="E12" s="3">
        <v>97</v>
      </c>
    </row>
    <row r="13" spans="1:5" x14ac:dyDescent="0.35">
      <c r="A13" s="4" t="s">
        <v>50</v>
      </c>
      <c r="B13" s="15">
        <v>214</v>
      </c>
      <c r="D13" s="2" t="s">
        <v>51</v>
      </c>
      <c r="E13" s="3">
        <v>98</v>
      </c>
    </row>
    <row r="14" spans="1:5" x14ac:dyDescent="0.35">
      <c r="A14" s="4" t="s">
        <v>52</v>
      </c>
      <c r="B14" s="15">
        <v>156</v>
      </c>
      <c r="D14" s="2" t="s">
        <v>53</v>
      </c>
      <c r="E14" s="3">
        <v>37</v>
      </c>
    </row>
    <row r="15" spans="1:5" x14ac:dyDescent="0.35">
      <c r="A15" s="4" t="s">
        <v>54</v>
      </c>
      <c r="B15" s="15">
        <v>72</v>
      </c>
      <c r="D15" s="2" t="s">
        <v>55</v>
      </c>
      <c r="E15" s="3">
        <v>48</v>
      </c>
    </row>
    <row r="16" spans="1:5" x14ac:dyDescent="0.35">
      <c r="A16" s="4" t="s">
        <v>56</v>
      </c>
      <c r="B16" s="15">
        <v>71</v>
      </c>
      <c r="D16" s="2" t="s">
        <v>56</v>
      </c>
      <c r="E16" s="3">
        <v>147</v>
      </c>
    </row>
    <row r="17" spans="1:5" x14ac:dyDescent="0.35">
      <c r="A17" s="4" t="s">
        <v>57</v>
      </c>
      <c r="B17" s="15">
        <v>69</v>
      </c>
      <c r="D17" s="2" t="s">
        <v>58</v>
      </c>
      <c r="E17" s="3">
        <v>80</v>
      </c>
    </row>
    <row r="18" spans="1:5" x14ac:dyDescent="0.35">
      <c r="A18" s="4" t="s">
        <v>58</v>
      </c>
      <c r="B18" s="15">
        <v>33</v>
      </c>
      <c r="D18" s="2" t="s">
        <v>59</v>
      </c>
      <c r="E18" s="3">
        <v>828</v>
      </c>
    </row>
    <row r="19" spans="1:5" x14ac:dyDescent="0.35">
      <c r="A19" s="4" t="s">
        <v>60</v>
      </c>
      <c r="B19" s="15">
        <v>87</v>
      </c>
      <c r="D19" s="2" t="s">
        <v>61</v>
      </c>
      <c r="E19" s="3">
        <v>20</v>
      </c>
    </row>
    <row r="20" spans="1:5" x14ac:dyDescent="0.35">
      <c r="A20" s="4" t="s">
        <v>59</v>
      </c>
      <c r="B20" s="15">
        <v>459</v>
      </c>
      <c r="D20" s="2" t="s">
        <v>111</v>
      </c>
      <c r="E20" s="3">
        <v>8</v>
      </c>
    </row>
    <row r="21" spans="1:5" x14ac:dyDescent="0.35">
      <c r="A21" s="4" t="s">
        <v>63</v>
      </c>
      <c r="B21" s="15">
        <v>92</v>
      </c>
      <c r="D21" s="2" t="s">
        <v>62</v>
      </c>
      <c r="E21" s="3">
        <v>23</v>
      </c>
    </row>
    <row r="22" spans="1:5" x14ac:dyDescent="0.35">
      <c r="A22" s="4" t="s">
        <v>65</v>
      </c>
      <c r="B22" s="15">
        <v>339</v>
      </c>
      <c r="D22" s="2" t="s">
        <v>64</v>
      </c>
      <c r="E22" s="3">
        <v>47</v>
      </c>
    </row>
    <row r="23" spans="1:5" x14ac:dyDescent="0.35">
      <c r="A23" s="4" t="s">
        <v>67</v>
      </c>
      <c r="B23" s="15">
        <v>115</v>
      </c>
      <c r="D23" s="2" t="s">
        <v>66</v>
      </c>
      <c r="E23" s="3">
        <v>128</v>
      </c>
    </row>
    <row r="24" spans="1:5" x14ac:dyDescent="0.35">
      <c r="A24" s="4" t="s">
        <v>69</v>
      </c>
      <c r="B24" s="15">
        <v>11</v>
      </c>
      <c r="D24" s="2" t="s">
        <v>68</v>
      </c>
      <c r="E24" s="3">
        <v>147</v>
      </c>
    </row>
    <row r="25" spans="1:5" x14ac:dyDescent="0.35">
      <c r="A25" s="4" t="s">
        <v>68</v>
      </c>
      <c r="B25" s="15">
        <v>206</v>
      </c>
      <c r="C25" s="5"/>
      <c r="D25" s="2" t="s">
        <v>24</v>
      </c>
      <c r="E25" s="3">
        <v>2270</v>
      </c>
    </row>
    <row r="26" spans="1:5" x14ac:dyDescent="0.35">
      <c r="A26" s="4" t="s">
        <v>24</v>
      </c>
      <c r="B26" s="15">
        <v>3880</v>
      </c>
      <c r="D26" s="2" t="s">
        <v>70</v>
      </c>
      <c r="E26" s="2">
        <v>108</v>
      </c>
    </row>
    <row r="27" spans="1:5" x14ac:dyDescent="0.35">
      <c r="A27" s="4" t="s">
        <v>71</v>
      </c>
      <c r="B27" s="15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</vt:lpstr>
      <vt:lpstr>Graduate</vt:lpstr>
      <vt:lpstr>Spring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Wendy R.</dc:creator>
  <cp:lastModifiedBy>Williams, Wendy R.</cp:lastModifiedBy>
  <dcterms:created xsi:type="dcterms:W3CDTF">2021-03-12T19:17:35Z</dcterms:created>
  <dcterms:modified xsi:type="dcterms:W3CDTF">2023-06-07T18:54:54Z</dcterms:modified>
</cp:coreProperties>
</file>